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360" tabRatio="283" activeTab="0"/>
  </bookViews>
  <sheets>
    <sheet name="urban" sheetId="1" r:id="rId1"/>
  </sheets>
  <definedNames/>
  <calcPr fullCalcOnLoad="1"/>
</workbook>
</file>

<file path=xl/sharedStrings.xml><?xml version="1.0" encoding="utf-8"?>
<sst xmlns="http://schemas.openxmlformats.org/spreadsheetml/2006/main" count="268" uniqueCount="153">
  <si>
    <t>JANKOVIĆI</t>
  </si>
  <si>
    <t>tim</t>
  </si>
  <si>
    <t>članovi</t>
  </si>
  <si>
    <t>Veronika Jurišić, Dragan Janković</t>
  </si>
  <si>
    <t>OUTLETI (ČARKE)</t>
  </si>
  <si>
    <t>Iris Bostjančić, Tea Đurek</t>
  </si>
  <si>
    <t>AGENCIJSKI</t>
  </si>
  <si>
    <t>PATRIK I LUNA</t>
  </si>
  <si>
    <t>Petra Gidak, Dean Ribić</t>
  </si>
  <si>
    <t>TA PE&amp;TA</t>
  </si>
  <si>
    <t>Tadeja Krušec, Petra Podnarčuk</t>
  </si>
  <si>
    <t>DVA BRATA UBOGA</t>
  </si>
  <si>
    <t>Srđan Pajić, Zoran Pajić</t>
  </si>
  <si>
    <t>TRKADŽIJE</t>
  </si>
  <si>
    <t>Hrvoje Terzić, Ivan Golec</t>
  </si>
  <si>
    <t>LOLEK &amp; BOLEK</t>
  </si>
  <si>
    <t>Slaven Marasović, Krešimir Zubčić</t>
  </si>
  <si>
    <t>TEAM SPIRIT</t>
  </si>
  <si>
    <t>Boris Marić, Davorin Šindler</t>
  </si>
  <si>
    <t>PLAN IŽENIRING ŠIŠKO ŽIŠKO</t>
  </si>
  <si>
    <t>Laura Golob, Aljaž Šegula</t>
  </si>
  <si>
    <t>TEAM CROATIA 1</t>
  </si>
  <si>
    <t>Marko Rajković, Zvonko Čubrić</t>
  </si>
  <si>
    <t>J&amp;J WILD WATER</t>
  </si>
  <si>
    <t>Jošt Zakrajšek, Jure Meglič</t>
  </si>
  <si>
    <t>PROHUJALO S VIHOROM</t>
  </si>
  <si>
    <t>Damir Pekas, Matija Vukušić</t>
  </si>
  <si>
    <t>SDRJ PUSTOLOVCI</t>
  </si>
  <si>
    <t>Vedran Mohorovičić, Valent Božić</t>
  </si>
  <si>
    <t>VAITAPU</t>
  </si>
  <si>
    <t>Meta Dagarin, Tine Radinja</t>
  </si>
  <si>
    <t>TEAM CROATIA 2</t>
  </si>
  <si>
    <t>DAR MAR</t>
  </si>
  <si>
    <t>Darko Novosel, Marko Gagro</t>
  </si>
  <si>
    <t>NLP SPORT</t>
  </si>
  <si>
    <t>Klemen Kotnik, Mario Štefok</t>
  </si>
  <si>
    <t>MARUNADA</t>
  </si>
  <si>
    <t>Andrej Vadlja, Sebastijan Rubinić</t>
  </si>
  <si>
    <t>SKIBOO</t>
  </si>
  <si>
    <t>Vjeran Švaić, Antonio Novak</t>
  </si>
  <si>
    <t>IGLU ŠPORT</t>
  </si>
  <si>
    <t>Igor Dorotić, Ivica Kovačić</t>
  </si>
  <si>
    <t>URBAN BARILLA</t>
  </si>
  <si>
    <t>Marko Orešković, Davor Crnogorac</t>
  </si>
  <si>
    <t>Rajko Kračun, Tilen Potočnik</t>
  </si>
  <si>
    <t>TLI</t>
  </si>
  <si>
    <t>Zoran Nebić, Vitomir Maričić</t>
  </si>
  <si>
    <t>CITROEN C(ZA)5</t>
  </si>
  <si>
    <t>Vedran Bijelić, Robert Orehoci</t>
  </si>
  <si>
    <t>DVIJE PLAVUŠE</t>
  </si>
  <si>
    <t>Antonija Orlić, Vanja Suhina</t>
  </si>
  <si>
    <t>BARABER EXTREME TEAM</t>
  </si>
  <si>
    <t>Angel Miličić Zečević, Mario Jukić</t>
  </si>
  <si>
    <t>MATE FIĆO KOVAČ</t>
  </si>
  <si>
    <t>Filip Gospodnetić, Mate Đaković</t>
  </si>
  <si>
    <t>HD TELEVIZIJA</t>
  </si>
  <si>
    <t>Darko Hlušička, Kristijan Žerjav</t>
  </si>
  <si>
    <t>PUSTOLOVI.HR</t>
  </si>
  <si>
    <t>Andrija Derezić, Nikola Derezić</t>
  </si>
  <si>
    <t>TREŠNJEVAČKI MALIŠANI</t>
  </si>
  <si>
    <t>Zoran Šaronja, Željko Šaronja</t>
  </si>
  <si>
    <t>FATHER &amp; SON</t>
  </si>
  <si>
    <t>Darko Mršnik, Patrik Mršnik</t>
  </si>
  <si>
    <t>ZEITGEIST</t>
  </si>
  <si>
    <t>Miljenko Serdarević, Zoran Kosanović</t>
  </si>
  <si>
    <t>ROKIĆI</t>
  </si>
  <si>
    <t>Tea Nucak, Davor Duić</t>
  </si>
  <si>
    <t>NOMART</t>
  </si>
  <si>
    <t>Morana Kristek, Ivana Nucak</t>
  </si>
  <si>
    <t>BIPEDI</t>
  </si>
  <si>
    <t>Igor Toma, Dario Milić</t>
  </si>
  <si>
    <t>TOXIC BLONDE</t>
  </si>
  <si>
    <t>Bernarda Rožman, Petra Herceg</t>
  </si>
  <si>
    <t>PRLEKA</t>
  </si>
  <si>
    <t>Karmen Razlog, Damjan Karb</t>
  </si>
  <si>
    <t>DANCIN QUEENS:</t>
  </si>
  <si>
    <t>Danijel Sočanac, Nikola Vranešić</t>
  </si>
  <si>
    <t>LEPI I OPASNI</t>
  </si>
  <si>
    <t>Darko Narandžić, Dario Nikolić</t>
  </si>
  <si>
    <t>BJEGUNCI</t>
  </si>
  <si>
    <t>Ana Beblek, Ivo Šalković</t>
  </si>
  <si>
    <t>X TEAM</t>
  </si>
  <si>
    <t>Nikola Šiško, Robert Vuga</t>
  </si>
  <si>
    <t>VELEBITAŠICE</t>
  </si>
  <si>
    <t>Duška Jovičić, Lidija Mišćin</t>
  </si>
  <si>
    <t>NUŠA I BOJAN</t>
  </si>
  <si>
    <t>Nuša Hribar, Bojan Jevševar</t>
  </si>
  <si>
    <t>URBAN</t>
  </si>
  <si>
    <t>CRO</t>
  </si>
  <si>
    <t>SLO</t>
  </si>
  <si>
    <t>država</t>
  </si>
  <si>
    <t>Uže</t>
  </si>
  <si>
    <t>bonus</t>
  </si>
  <si>
    <t>nivo</t>
  </si>
  <si>
    <t>Zgibovi</t>
  </si>
  <si>
    <t>Luk &amp; strijela</t>
  </si>
  <si>
    <t>zbroj</t>
  </si>
  <si>
    <t>Pantomima</t>
  </si>
  <si>
    <t>VREMENSKI BONUSI</t>
  </si>
  <si>
    <t>UKUPNO</t>
  </si>
  <si>
    <t>st. broj</t>
  </si>
  <si>
    <t>CH</t>
  </si>
  <si>
    <t>UR</t>
  </si>
  <si>
    <t>kat.</t>
  </si>
  <si>
    <t>popili</t>
  </si>
  <si>
    <t>pogodili</t>
  </si>
  <si>
    <t>u trci</t>
  </si>
  <si>
    <t>štoperica</t>
  </si>
  <si>
    <t>st. vrijeme</t>
  </si>
  <si>
    <t>REZULTAT</t>
  </si>
  <si>
    <t>s bonusima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</si>
  <si>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</si>
  <si>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</si>
  <si>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</si>
  <si>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</si>
  <si>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</si>
  <si>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</si>
  <si>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</si>
  <si>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</si>
  <si>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</si>
  <si>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</si>
  <si>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</si>
  <si>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</si>
  <si>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</si>
  <si>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</si>
  <si>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</si>
  <si>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</si>
  <si>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</si>
  <si>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</si>
  <si>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</si>
  <si>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</si>
  <si>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</si>
  <si>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</si>
  <si>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</si>
  <si>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</si>
  <si>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</si>
  <si>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</si>
  <si>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</si>
  <si>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</si>
  <si>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Zagreb, 08.11.2008.</t>
  </si>
  <si>
    <t>Uže / tunel</t>
  </si>
  <si>
    <t>Vedrana Maršić, Danijela Bucić</t>
  </si>
  <si>
    <t>Darija Bostjančić, Stiven Vunić</t>
  </si>
  <si>
    <t>DINAMIT</t>
  </si>
  <si>
    <t>Kassia Regehr, Dino Mileta</t>
  </si>
  <si>
    <t>Sonja Škevin, Bruno Škevin</t>
  </si>
  <si>
    <t>dnf</t>
  </si>
  <si>
    <t>Pelinkovac</t>
  </si>
  <si>
    <t>LIMA SALAMON ADV. TEAM</t>
  </si>
  <si>
    <t>kom</t>
  </si>
  <si>
    <r>
      <t>Men's Health</t>
    </r>
    <r>
      <rPr>
        <b/>
        <sz val="37"/>
        <color indexed="8"/>
        <rFont val="Century Gothic"/>
        <family val="2"/>
      </rPr>
      <t xml:space="preserve"> </t>
    </r>
    <r>
      <rPr>
        <b/>
        <sz val="37"/>
        <color indexed="12"/>
        <rFont val="Century Gothic"/>
        <family val="2"/>
      </rPr>
      <t>URBAN CHALLENGE</t>
    </r>
  </si>
  <si>
    <t>CHALLENGER</t>
  </si>
  <si>
    <t>ŠKEVINI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</si>
</sst>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m:ss"/>
    <numFmt numFmtId="165" formatCode="0.0"/>
  </numFmts>
  <fonts count="29"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20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7"/>
      <color indexed="8"/>
      <name val="Century Gothic"/>
      <family val="2"/>
    </font>
    <font>
      <i/>
      <sz val="10"/>
      <color indexed="8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37"/>
      <color indexed="10"/>
      <name val="Century Gothic"/>
      <family val="2"/>
    </font>
    <font>
      <b/>
      <sz val="37"/>
      <color indexed="8"/>
      <name val="Century Gothic"/>
      <family val="2"/>
    </font>
    <font>
      <b/>
      <sz val="37"/>
      <color indexed="12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/>
      <right/>
      <top style="dashed"/>
      <bottom style="dashed"/>
    </border>
    <border>
      <left style="medium"/>
      <right/>
      <top style="dashed"/>
      <bottom style="dashed"/>
    </border>
    <border>
      <left/>
      <right style="medium"/>
      <top style="dashed"/>
      <bottom style="dashed"/>
    </border>
    <border>
      <left style="medium"/>
      <right/>
      <top style="dashed"/>
      <bottom style="medium"/>
    </border>
    <border>
      <left/>
      <right/>
      <top style="dashed"/>
      <bottom style="medium"/>
    </border>
    <border>
      <left/>
      <right style="medium"/>
      <top style="dashed"/>
      <bottom style="medium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medium"/>
      <right/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/>
    </border>
    <border>
      <left style="medium"/>
      <right style="medium"/>
      <top style="dashed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dashed"/>
      <bottom>
        <color indexed="63"/>
      </bottom>
    </border>
    <border>
      <left/>
      <right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4" fillId="15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7" borderId="0" applyNumberFormat="0" applyBorder="0" applyAlignment="0" applyProtection="0"/>
    <xf numFmtId="0" fontId="0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 wrapText="1"/>
    </xf>
    <xf numFmtId="45" fontId="4" fillId="0" borderId="13" xfId="0" applyNumberFormat="1" applyFont="1" applyFill="1" applyBorder="1" applyAlignment="1">
      <alignment horizontal="center" vertical="center" wrapText="1"/>
    </xf>
    <xf numFmtId="45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 wrapText="1"/>
    </xf>
    <xf numFmtId="45" fontId="4" fillId="0" borderId="15" xfId="0" applyNumberFormat="1" applyFont="1" applyFill="1" applyBorder="1" applyAlignment="1">
      <alignment horizontal="center" vertical="center" wrapText="1"/>
    </xf>
    <xf numFmtId="45" fontId="4" fillId="0" borderId="17" xfId="0" applyNumberFormat="1" applyFont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45" fontId="4" fillId="0" borderId="19" xfId="0" applyNumberFormat="1" applyFont="1" applyFill="1" applyBorder="1" applyAlignment="1">
      <alignment horizontal="center" vertical="center" wrapText="1"/>
    </xf>
    <xf numFmtId="45" fontId="4" fillId="0" borderId="20" xfId="0" applyNumberFormat="1" applyFont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45" fontId="4" fillId="0" borderId="25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45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5" fontId="4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21" fontId="4" fillId="0" borderId="15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 wrapText="1"/>
    </xf>
    <xf numFmtId="45" fontId="4" fillId="0" borderId="22" xfId="0" applyNumberFormat="1" applyFont="1" applyFill="1" applyBorder="1" applyAlignment="1">
      <alignment horizontal="center" vertical="center" wrapText="1"/>
    </xf>
    <xf numFmtId="45" fontId="4" fillId="0" borderId="23" xfId="0" applyNumberFormat="1" applyFont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21" fontId="4" fillId="0" borderId="0" xfId="0" applyNumberFormat="1" applyFont="1" applyBorder="1" applyAlignment="1">
      <alignment horizontal="center" vertical="center"/>
    </xf>
    <xf numFmtId="21" fontId="4" fillId="0" borderId="12" xfId="0" applyNumberFormat="1" applyFont="1" applyBorder="1" applyAlignment="1">
      <alignment horizontal="center" vertical="center"/>
    </xf>
    <xf numFmtId="21" fontId="3" fillId="0" borderId="14" xfId="0" applyNumberFormat="1" applyFont="1" applyBorder="1" applyAlignment="1">
      <alignment horizontal="center" vertical="center"/>
    </xf>
    <xf numFmtId="21" fontId="4" fillId="0" borderId="16" xfId="0" applyNumberFormat="1" applyFont="1" applyBorder="1" applyAlignment="1">
      <alignment horizontal="center" vertical="center"/>
    </xf>
    <xf numFmtId="21" fontId="4" fillId="0" borderId="21" xfId="0" applyNumberFormat="1" applyFont="1" applyBorder="1" applyAlignment="1">
      <alignment horizontal="center" vertical="center"/>
    </xf>
    <xf numFmtId="21" fontId="3" fillId="0" borderId="23" xfId="0" applyNumberFormat="1" applyFont="1" applyBorder="1" applyAlignment="1">
      <alignment horizontal="center" vertical="center"/>
    </xf>
    <xf numFmtId="21" fontId="3" fillId="0" borderId="17" xfId="0" applyNumberFormat="1" applyFont="1" applyBorder="1" applyAlignment="1">
      <alignment horizontal="center" vertical="center"/>
    </xf>
    <xf numFmtId="21" fontId="4" fillId="0" borderId="18" xfId="0" applyNumberFormat="1" applyFont="1" applyBorder="1" applyAlignment="1">
      <alignment horizontal="center" vertical="center"/>
    </xf>
    <xf numFmtId="21" fontId="3" fillId="0" borderId="20" xfId="0" applyNumberFormat="1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21" fontId="7" fillId="0" borderId="0" xfId="0" applyNumberFormat="1" applyFont="1" applyBorder="1" applyAlignment="1">
      <alignment horizontal="center" vertical="center"/>
    </xf>
    <xf numFmtId="21" fontId="4" fillId="0" borderId="22" xfId="0" applyNumberFormat="1" applyFont="1" applyBorder="1" applyAlignment="1">
      <alignment horizontal="center" vertical="center"/>
    </xf>
    <xf numFmtId="21" fontId="4" fillId="0" borderId="15" xfId="0" applyNumberFormat="1" applyFont="1" applyBorder="1" applyAlignment="1">
      <alignment horizontal="center" vertical="center"/>
    </xf>
    <xf numFmtId="21" fontId="4" fillId="0" borderId="25" xfId="0" applyNumberFormat="1" applyFont="1" applyBorder="1" applyAlignment="1">
      <alignment horizontal="center" vertical="center"/>
    </xf>
    <xf numFmtId="21" fontId="4" fillId="0" borderId="19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45" fontId="4" fillId="18" borderId="0" xfId="0" applyNumberFormat="1" applyFont="1" applyFill="1" applyBorder="1" applyAlignment="1">
      <alignment horizontal="center" vertical="center" wrapText="1"/>
    </xf>
    <xf numFmtId="165" fontId="4" fillId="18" borderId="28" xfId="0" applyNumberFormat="1" applyFont="1" applyFill="1" applyBorder="1" applyAlignment="1">
      <alignment horizontal="center" vertical="center" wrapText="1"/>
    </xf>
    <xf numFmtId="45" fontId="4" fillId="18" borderId="0" xfId="0" applyNumberFormat="1" applyFont="1" applyFill="1" applyBorder="1" applyAlignment="1">
      <alignment horizontal="center" vertical="center" wrapText="1"/>
    </xf>
    <xf numFmtId="45" fontId="4" fillId="18" borderId="29" xfId="0" applyNumberFormat="1" applyFont="1" applyFill="1" applyBorder="1" applyAlignment="1">
      <alignment horizontal="center" vertical="center"/>
    </xf>
    <xf numFmtId="165" fontId="4" fillId="18" borderId="30" xfId="0" applyNumberFormat="1" applyFont="1" applyFill="1" applyBorder="1" applyAlignment="1">
      <alignment horizontal="center" vertical="center" wrapText="1"/>
    </xf>
    <xf numFmtId="45" fontId="4" fillId="18" borderId="31" xfId="0" applyNumberFormat="1" applyFont="1" applyFill="1" applyBorder="1" applyAlignment="1">
      <alignment horizontal="center" vertical="center" wrapText="1"/>
    </xf>
    <xf numFmtId="45" fontId="4" fillId="18" borderId="32" xfId="0" applyNumberFormat="1" applyFont="1" applyFill="1" applyBorder="1" applyAlignment="1">
      <alignment horizontal="center" vertical="center"/>
    </xf>
    <xf numFmtId="1" fontId="4" fillId="18" borderId="28" xfId="0" applyNumberFormat="1" applyFont="1" applyFill="1" applyBorder="1" applyAlignment="1">
      <alignment horizontal="center" vertical="center" wrapText="1"/>
    </xf>
    <xf numFmtId="1" fontId="4" fillId="18" borderId="30" xfId="0" applyNumberFormat="1" applyFont="1" applyFill="1" applyBorder="1" applyAlignment="1">
      <alignment horizontal="center" vertical="center" wrapText="1"/>
    </xf>
    <xf numFmtId="21" fontId="4" fillId="0" borderId="14" xfId="0" applyNumberFormat="1" applyFont="1" applyBorder="1" applyAlignment="1">
      <alignment horizontal="center" vertical="center"/>
    </xf>
    <xf numFmtId="21" fontId="3" fillId="0" borderId="33" xfId="0" applyNumberFormat="1" applyFont="1" applyBorder="1" applyAlignment="1">
      <alignment horizontal="center" vertical="center"/>
    </xf>
    <xf numFmtId="21" fontId="7" fillId="0" borderId="11" xfId="0" applyNumberFormat="1" applyFont="1" applyBorder="1" applyAlignment="1">
      <alignment horizontal="center" vertical="center"/>
    </xf>
    <xf numFmtId="21" fontId="4" fillId="0" borderId="23" xfId="0" applyNumberFormat="1" applyFont="1" applyBorder="1" applyAlignment="1">
      <alignment horizontal="center" vertical="center"/>
    </xf>
    <xf numFmtId="21" fontId="4" fillId="0" borderId="34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18" borderId="35" xfId="0" applyFont="1" applyFill="1" applyBorder="1" applyAlignment="1">
      <alignment horizontal="center" vertical="center"/>
    </xf>
    <xf numFmtId="0" fontId="6" fillId="18" borderId="36" xfId="0" applyFont="1" applyFill="1" applyBorder="1" applyAlignment="1">
      <alignment horizontal="center" vertical="center"/>
    </xf>
    <xf numFmtId="0" fontId="6" fillId="18" borderId="37" xfId="0" applyFont="1" applyFill="1" applyBorder="1" applyAlignment="1">
      <alignment horizontal="center" vertical="center"/>
    </xf>
    <xf numFmtId="21" fontId="6" fillId="7" borderId="35" xfId="0" applyNumberFormat="1" applyFont="1" applyFill="1" applyBorder="1" applyAlignment="1">
      <alignment horizontal="center" vertical="center"/>
    </xf>
    <xf numFmtId="21" fontId="6" fillId="7" borderId="37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21" fontId="3" fillId="0" borderId="38" xfId="0" applyNumberFormat="1" applyFont="1" applyBorder="1" applyAlignment="1">
      <alignment horizontal="center" vertical="top"/>
    </xf>
    <xf numFmtId="21" fontId="3" fillId="0" borderId="10" xfId="0" applyNumberFormat="1" applyFont="1" applyBorder="1" applyAlignment="1">
      <alignment horizontal="center" vertical="top"/>
    </xf>
    <xf numFmtId="21" fontId="3" fillId="0" borderId="33" xfId="0" applyNumberFormat="1" applyFont="1" applyBorder="1" applyAlignment="1">
      <alignment horizontal="center" vertical="top"/>
    </xf>
    <xf numFmtId="21" fontId="3" fillId="0" borderId="11" xfId="0" applyNumberFormat="1" applyFont="1" applyBorder="1" applyAlignment="1">
      <alignment horizontal="center" vertical="top"/>
    </xf>
    <xf numFmtId="45" fontId="3" fillId="18" borderId="16" xfId="0" applyNumberFormat="1" applyFont="1" applyFill="1" applyBorder="1" applyAlignment="1">
      <alignment horizontal="center" vertical="center"/>
    </xf>
    <xf numFmtId="45" fontId="3" fillId="18" borderId="25" xfId="0" applyNumberFormat="1" applyFont="1" applyFill="1" applyBorder="1" applyAlignment="1">
      <alignment horizontal="center" vertical="center"/>
    </xf>
    <xf numFmtId="45" fontId="3" fillId="18" borderId="26" xfId="0" applyNumberFormat="1" applyFont="1" applyFill="1" applyBorder="1" applyAlignment="1">
      <alignment horizontal="center" vertical="center"/>
    </xf>
    <xf numFmtId="1" fontId="3" fillId="19" borderId="40" xfId="0" applyNumberFormat="1" applyFont="1" applyFill="1" applyBorder="1" applyAlignment="1">
      <alignment horizontal="center" vertical="center" wrapText="1"/>
    </xf>
    <xf numFmtId="1" fontId="3" fillId="19" borderId="41" xfId="0" applyNumberFormat="1" applyFont="1" applyFill="1" applyBorder="1" applyAlignment="1">
      <alignment horizontal="center" vertical="center" wrapText="1"/>
    </xf>
    <xf numFmtId="1" fontId="3" fillId="19" borderId="25" xfId="0" applyNumberFormat="1" applyFont="1" applyFill="1" applyBorder="1" applyAlignment="1">
      <alignment horizontal="center" vertical="center" wrapText="1"/>
    </xf>
    <xf numFmtId="1" fontId="3" fillId="19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tabSelected="1" zoomScalePageLayoutView="0" workbookViewId="0" topLeftCell="A1">
      <pane xSplit="8" ySplit="4" topLeftCell="AD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F40" sqref="AF40"/>
    </sheetView>
  </sheetViews>
  <sheetFormatPr defaultColWidth="9.140625" defaultRowHeight="15" customHeight="1"/>
  <cols>
    <col min="1" max="1" width="6.7109375" style="1" customWidth="1"/>
    <col min="2" max="2" width="30.140625" style="3" customWidth="1"/>
    <col min="3" max="3" width="8.140625" style="2" customWidth="1"/>
    <col min="4" max="4" width="37.421875" style="4" bestFit="1" customWidth="1"/>
    <col min="5" max="5" width="8.7109375" style="2" customWidth="1"/>
    <col min="6" max="6" width="8.7109375" style="5" customWidth="1"/>
    <col min="7" max="7" width="10.7109375" style="70" customWidth="1"/>
    <col min="8" max="8" width="8.8515625" style="2" customWidth="1"/>
    <col min="9" max="9" width="6.7109375" style="2" customWidth="1"/>
    <col min="10" max="10" width="6.7109375" style="2" hidden="1" customWidth="1"/>
    <col min="11" max="11" width="6.7109375" style="2" customWidth="1"/>
    <col min="12" max="12" width="5.7109375" style="2" customWidth="1"/>
    <col min="13" max="13" width="7.7109375" style="2" hidden="1" customWidth="1"/>
    <col min="14" max="14" width="7.7109375" style="2" customWidth="1"/>
    <col min="15" max="15" width="5.7109375" style="2" customWidth="1"/>
    <col min="16" max="16" width="7.7109375" style="5" hidden="1" customWidth="1"/>
    <col min="17" max="17" width="7.7109375" style="2" customWidth="1"/>
    <col min="18" max="18" width="5.7109375" style="2" customWidth="1"/>
    <col min="19" max="19" width="7.7109375" style="2" hidden="1" customWidth="1"/>
    <col min="20" max="20" width="7.7109375" style="2" customWidth="1"/>
    <col min="21" max="21" width="5.7109375" style="2" customWidth="1"/>
    <col min="22" max="22" width="7.7109375" style="2" hidden="1" customWidth="1"/>
    <col min="23" max="23" width="7.7109375" style="2" customWidth="1"/>
    <col min="24" max="24" width="5.7109375" style="2" customWidth="1"/>
    <col min="25" max="25" width="7.7109375" style="2" hidden="1" customWidth="1"/>
    <col min="26" max="26" width="7.7109375" style="2" customWidth="1"/>
    <col min="27" max="27" width="9.28125" style="70" bestFit="1" customWidth="1"/>
    <col min="28" max="29" width="12.7109375" style="70" customWidth="1"/>
    <col min="30" max="16384" width="9.140625" style="4" customWidth="1"/>
  </cols>
  <sheetData>
    <row r="1" spans="1:8" ht="24" customHeight="1">
      <c r="A1" s="102" t="s">
        <v>150</v>
      </c>
      <c r="B1" s="103"/>
      <c r="C1" s="103"/>
      <c r="D1" s="103"/>
      <c r="E1" s="103"/>
      <c r="F1" s="103"/>
      <c r="G1" s="103"/>
      <c r="H1" s="103"/>
    </row>
    <row r="2" spans="1:8" ht="24" customHeight="1" thickBot="1">
      <c r="A2" s="103"/>
      <c r="B2" s="103"/>
      <c r="C2" s="103"/>
      <c r="D2" s="103"/>
      <c r="E2" s="103"/>
      <c r="F2" s="103"/>
      <c r="G2" s="103"/>
      <c r="H2" s="103"/>
    </row>
    <row r="3" spans="1:29" ht="21.75" customHeight="1" thickBot="1">
      <c r="A3" s="104" t="s">
        <v>139</v>
      </c>
      <c r="B3" s="104"/>
      <c r="C3" s="104"/>
      <c r="D3" s="104"/>
      <c r="E3" s="104"/>
      <c r="F3" s="104"/>
      <c r="G3" s="104"/>
      <c r="H3" s="105"/>
      <c r="I3" s="106" t="s">
        <v>98</v>
      </c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8"/>
      <c r="AB3" s="109" t="s">
        <v>109</v>
      </c>
      <c r="AC3" s="110"/>
    </row>
    <row r="4" spans="1:29" ht="19.5" customHeight="1">
      <c r="A4" s="104"/>
      <c r="B4" s="104"/>
      <c r="C4" s="104"/>
      <c r="D4" s="104"/>
      <c r="E4" s="104"/>
      <c r="F4" s="104"/>
      <c r="G4" s="104"/>
      <c r="H4" s="105"/>
      <c r="I4" s="111" t="s">
        <v>91</v>
      </c>
      <c r="J4" s="112"/>
      <c r="K4" s="113"/>
      <c r="L4" s="111" t="s">
        <v>95</v>
      </c>
      <c r="M4" s="112"/>
      <c r="N4" s="113"/>
      <c r="O4" s="111" t="s">
        <v>94</v>
      </c>
      <c r="P4" s="112"/>
      <c r="Q4" s="113"/>
      <c r="R4" s="111" t="s">
        <v>147</v>
      </c>
      <c r="S4" s="112"/>
      <c r="T4" s="113"/>
      <c r="U4" s="111" t="s">
        <v>97</v>
      </c>
      <c r="V4" s="112"/>
      <c r="W4" s="113"/>
      <c r="X4" s="111" t="s">
        <v>140</v>
      </c>
      <c r="Y4" s="112"/>
      <c r="Z4" s="113"/>
      <c r="AA4" s="98" t="s">
        <v>99</v>
      </c>
      <c r="AB4" s="114" t="s">
        <v>106</v>
      </c>
      <c r="AC4" s="116" t="s">
        <v>110</v>
      </c>
    </row>
    <row r="5" spans="1:29" s="8" customFormat="1" ht="15" customHeight="1">
      <c r="A5" s="6"/>
      <c r="B5" s="7" t="s">
        <v>1</v>
      </c>
      <c r="C5" s="7" t="s">
        <v>90</v>
      </c>
      <c r="D5" s="7" t="s">
        <v>2</v>
      </c>
      <c r="E5" s="7" t="s">
        <v>100</v>
      </c>
      <c r="F5" s="11" t="s">
        <v>108</v>
      </c>
      <c r="G5" s="80" t="s">
        <v>107</v>
      </c>
      <c r="H5" s="7" t="s">
        <v>103</v>
      </c>
      <c r="I5" s="9" t="s">
        <v>93</v>
      </c>
      <c r="J5" s="7"/>
      <c r="K5" s="10" t="s">
        <v>92</v>
      </c>
      <c r="L5" s="9" t="s">
        <v>96</v>
      </c>
      <c r="M5" s="7"/>
      <c r="N5" s="10" t="s">
        <v>92</v>
      </c>
      <c r="O5" s="9" t="s">
        <v>149</v>
      </c>
      <c r="P5" s="11"/>
      <c r="Q5" s="10" t="s">
        <v>92</v>
      </c>
      <c r="R5" s="9" t="s">
        <v>104</v>
      </c>
      <c r="S5" s="7"/>
      <c r="T5" s="10" t="s">
        <v>92</v>
      </c>
      <c r="U5" s="9" t="s">
        <v>105</v>
      </c>
      <c r="V5" s="7"/>
      <c r="W5" s="10" t="s">
        <v>92</v>
      </c>
      <c r="X5" s="9" t="s">
        <v>93</v>
      </c>
      <c r="Y5" s="7"/>
      <c r="Z5" s="10" t="s">
        <v>92</v>
      </c>
      <c r="AA5" s="99"/>
      <c r="AB5" s="115"/>
      <c r="AC5" s="117"/>
    </row>
    <row r="6" spans="1:29" ht="19.5" customHeight="1" thickBot="1">
      <c r="A6" s="118" t="s">
        <v>151</v>
      </c>
      <c r="B6" s="119"/>
      <c r="C6" s="119"/>
      <c r="D6" s="119"/>
      <c r="E6" s="119"/>
      <c r="F6" s="119"/>
      <c r="G6" s="119"/>
      <c r="H6" s="120"/>
      <c r="I6" s="121" t="s">
        <v>87</v>
      </c>
      <c r="J6" s="122"/>
      <c r="K6" s="122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2"/>
      <c r="Y6" s="122"/>
      <c r="Z6" s="122"/>
      <c r="AA6" s="123"/>
      <c r="AB6" s="123"/>
      <c r="AC6" s="124"/>
    </row>
    <row r="7" spans="1:29" ht="15" customHeight="1">
      <c r="A7" s="29" t="s">
        <v>111</v>
      </c>
      <c r="B7" s="30" t="s">
        <v>23</v>
      </c>
      <c r="C7" s="31" t="s">
        <v>89</v>
      </c>
      <c r="D7" s="32" t="s">
        <v>24</v>
      </c>
      <c r="E7" s="33">
        <v>17</v>
      </c>
      <c r="F7" s="85">
        <v>0.00150462962962963</v>
      </c>
      <c r="G7" s="81">
        <v>0.23625</v>
      </c>
      <c r="H7" s="34" t="s">
        <v>101</v>
      </c>
      <c r="I7" s="59">
        <v>4</v>
      </c>
      <c r="J7" s="14">
        <v>0.006944444444444444</v>
      </c>
      <c r="K7" s="15">
        <f aca="true" t="shared" si="0" ref="K7:K32">(I7-1)*J7</f>
        <v>0.020833333333333332</v>
      </c>
      <c r="L7" s="13">
        <v>4</v>
      </c>
      <c r="M7" s="16">
        <v>0.003472222222222222</v>
      </c>
      <c r="N7" s="15">
        <f aca="true" t="shared" si="1" ref="N7:N32">L7*M7</f>
        <v>0.013888888888888888</v>
      </c>
      <c r="O7" s="13">
        <v>77</v>
      </c>
      <c r="P7" s="16">
        <v>0.0006944444444444445</v>
      </c>
      <c r="Q7" s="97">
        <f aca="true" t="shared" si="2" ref="Q7:Q32">O7*P7</f>
        <v>0.05347222222222223</v>
      </c>
      <c r="R7" s="13">
        <v>6</v>
      </c>
      <c r="S7" s="14">
        <v>0.0020833333333333333</v>
      </c>
      <c r="T7" s="15">
        <f aca="true" t="shared" si="3" ref="T7:T32">R7*S7</f>
        <v>0.0125</v>
      </c>
      <c r="U7" s="13">
        <v>4</v>
      </c>
      <c r="V7" s="14">
        <v>0.003472222222222222</v>
      </c>
      <c r="W7" s="15">
        <f aca="true" t="shared" si="4" ref="W7:W32">U7*V7</f>
        <v>0.013888888888888888</v>
      </c>
      <c r="X7" s="13">
        <v>1</v>
      </c>
      <c r="Y7" s="14">
        <v>0.006944444444444444</v>
      </c>
      <c r="Z7" s="15">
        <f aca="true" t="shared" si="5" ref="Z7:Z32">X7*Y7</f>
        <v>0.006944444444444444</v>
      </c>
      <c r="AA7" s="97">
        <f aca="true" t="shared" si="6" ref="AA7:AA32">SUM(K7+N7+Q7+T7+W7+Z7)</f>
        <v>0.12152777777777779</v>
      </c>
      <c r="AB7" s="71">
        <f aca="true" t="shared" si="7" ref="AB7:AB31">G7-F7</f>
        <v>0.23474537037037035</v>
      </c>
      <c r="AC7" s="72">
        <f aca="true" t="shared" si="8" ref="AC7:AC32">AB7-AA7-F7</f>
        <v>0.11171296296296293</v>
      </c>
    </row>
    <row r="8" spans="1:29" ht="15" customHeight="1">
      <c r="A8" s="35" t="s">
        <v>112</v>
      </c>
      <c r="B8" s="17" t="s">
        <v>148</v>
      </c>
      <c r="C8" s="18" t="s">
        <v>89</v>
      </c>
      <c r="D8" s="19" t="s">
        <v>44</v>
      </c>
      <c r="E8" s="20">
        <v>29</v>
      </c>
      <c r="F8" s="86">
        <v>0.00315972222222222</v>
      </c>
      <c r="G8" s="82">
        <v>0.2057175925925926</v>
      </c>
      <c r="H8" s="36" t="s">
        <v>101</v>
      </c>
      <c r="I8" s="58">
        <v>3</v>
      </c>
      <c r="J8" s="22">
        <v>0.006944444444444444</v>
      </c>
      <c r="K8" s="23">
        <f t="shared" si="0"/>
        <v>0.013888888888888888</v>
      </c>
      <c r="L8" s="21">
        <v>2</v>
      </c>
      <c r="M8" s="16">
        <v>0.003472222222222222</v>
      </c>
      <c r="N8" s="15">
        <f t="shared" si="1"/>
        <v>0.006944444444444444</v>
      </c>
      <c r="O8" s="21">
        <v>28</v>
      </c>
      <c r="P8" s="24">
        <v>0.0006944444444444445</v>
      </c>
      <c r="Q8" s="23">
        <f t="shared" si="2"/>
        <v>0.019444444444444445</v>
      </c>
      <c r="R8" s="21">
        <v>6</v>
      </c>
      <c r="S8" s="22">
        <v>0.0020833333333333333</v>
      </c>
      <c r="T8" s="23">
        <f t="shared" si="3"/>
        <v>0.0125</v>
      </c>
      <c r="U8" s="21">
        <v>4</v>
      </c>
      <c r="V8" s="22">
        <v>0.003472222222222222</v>
      </c>
      <c r="W8" s="23">
        <f t="shared" si="4"/>
        <v>0.013888888888888888</v>
      </c>
      <c r="X8" s="13">
        <v>1</v>
      </c>
      <c r="Y8" s="14">
        <v>0.006944444444444444</v>
      </c>
      <c r="Z8" s="15">
        <f t="shared" si="5"/>
        <v>0.006944444444444444</v>
      </c>
      <c r="AA8" s="97">
        <f t="shared" si="6"/>
        <v>0.0736111111111111</v>
      </c>
      <c r="AB8" s="73">
        <f t="shared" si="7"/>
        <v>0.20255787037037037</v>
      </c>
      <c r="AC8" s="72">
        <f t="shared" si="8"/>
        <v>0.12578703703703706</v>
      </c>
    </row>
    <row r="9" spans="1:29" ht="15" customHeight="1">
      <c r="A9" s="35" t="s">
        <v>113</v>
      </c>
      <c r="B9" s="17" t="s">
        <v>21</v>
      </c>
      <c r="C9" s="18" t="s">
        <v>88</v>
      </c>
      <c r="D9" s="19" t="s">
        <v>22</v>
      </c>
      <c r="E9" s="20">
        <v>15</v>
      </c>
      <c r="F9" s="86">
        <v>0.00135416666666667</v>
      </c>
      <c r="G9" s="82">
        <v>0.17917824074074074</v>
      </c>
      <c r="H9" s="36" t="s">
        <v>101</v>
      </c>
      <c r="I9" s="58">
        <v>1</v>
      </c>
      <c r="J9" s="22">
        <v>0.006944444444444444</v>
      </c>
      <c r="K9" s="23">
        <f t="shared" si="0"/>
        <v>0</v>
      </c>
      <c r="L9" s="21">
        <v>4</v>
      </c>
      <c r="M9" s="16">
        <v>0.003472222222222222</v>
      </c>
      <c r="N9" s="15">
        <f t="shared" si="1"/>
        <v>0.013888888888888888</v>
      </c>
      <c r="O9" s="21">
        <v>8</v>
      </c>
      <c r="P9" s="24">
        <v>0.0006944444444444445</v>
      </c>
      <c r="Q9" s="23">
        <f t="shared" si="2"/>
        <v>0.005555555555555556</v>
      </c>
      <c r="R9" s="21">
        <v>6</v>
      </c>
      <c r="S9" s="22">
        <v>0.0020833333333333333</v>
      </c>
      <c r="T9" s="23">
        <f t="shared" si="3"/>
        <v>0.0125</v>
      </c>
      <c r="U9" s="21">
        <v>4</v>
      </c>
      <c r="V9" s="22">
        <v>0.003472222222222222</v>
      </c>
      <c r="W9" s="23">
        <f t="shared" si="4"/>
        <v>0.013888888888888888</v>
      </c>
      <c r="X9" s="13">
        <v>0</v>
      </c>
      <c r="Y9" s="14">
        <v>0.006944444444444444</v>
      </c>
      <c r="Z9" s="15">
        <f t="shared" si="5"/>
        <v>0</v>
      </c>
      <c r="AA9" s="97">
        <f t="shared" si="6"/>
        <v>0.04583333333333333</v>
      </c>
      <c r="AB9" s="73">
        <f t="shared" si="7"/>
        <v>0.17782407407407408</v>
      </c>
      <c r="AC9" s="72">
        <f t="shared" si="8"/>
        <v>0.13063657407407409</v>
      </c>
    </row>
    <row r="10" spans="1:29" ht="15" customHeight="1">
      <c r="A10" s="35" t="s">
        <v>114</v>
      </c>
      <c r="B10" s="17" t="s">
        <v>40</v>
      </c>
      <c r="C10" s="18" t="s">
        <v>88</v>
      </c>
      <c r="D10" s="19" t="s">
        <v>41</v>
      </c>
      <c r="E10" s="20">
        <v>27</v>
      </c>
      <c r="F10" s="86">
        <v>0.0028587962962963</v>
      </c>
      <c r="G10" s="82">
        <v>0.20980324074074075</v>
      </c>
      <c r="H10" s="36" t="s">
        <v>101</v>
      </c>
      <c r="I10" s="58">
        <v>3</v>
      </c>
      <c r="J10" s="22">
        <v>0.006944444444444444</v>
      </c>
      <c r="K10" s="23">
        <f t="shared" si="0"/>
        <v>0.013888888888888888</v>
      </c>
      <c r="L10" s="21">
        <v>4</v>
      </c>
      <c r="M10" s="16">
        <v>0.003472222222222222</v>
      </c>
      <c r="N10" s="15">
        <f t="shared" si="1"/>
        <v>0.013888888888888888</v>
      </c>
      <c r="O10" s="21">
        <v>20</v>
      </c>
      <c r="P10" s="24">
        <v>0.0006944444444444445</v>
      </c>
      <c r="Q10" s="23">
        <f t="shared" si="2"/>
        <v>0.01388888888888889</v>
      </c>
      <c r="R10" s="21">
        <v>6</v>
      </c>
      <c r="S10" s="22">
        <v>0.0020833333333333333</v>
      </c>
      <c r="T10" s="23">
        <f t="shared" si="3"/>
        <v>0.0125</v>
      </c>
      <c r="U10" s="21">
        <v>2</v>
      </c>
      <c r="V10" s="22">
        <v>0.003472222222222222</v>
      </c>
      <c r="W10" s="23">
        <f t="shared" si="4"/>
        <v>0.006944444444444444</v>
      </c>
      <c r="X10" s="13">
        <v>1</v>
      </c>
      <c r="Y10" s="14">
        <v>0.006944444444444444</v>
      </c>
      <c r="Z10" s="15">
        <f t="shared" si="5"/>
        <v>0.006944444444444444</v>
      </c>
      <c r="AA10" s="97">
        <f t="shared" si="6"/>
        <v>0.06805555555555556</v>
      </c>
      <c r="AB10" s="73">
        <f t="shared" si="7"/>
        <v>0.20694444444444446</v>
      </c>
      <c r="AC10" s="72">
        <f t="shared" si="8"/>
        <v>0.1360300925925926</v>
      </c>
    </row>
    <row r="11" spans="1:29" ht="15" customHeight="1">
      <c r="A11" s="35" t="s">
        <v>115</v>
      </c>
      <c r="B11" s="17" t="s">
        <v>34</v>
      </c>
      <c r="C11" s="18" t="s">
        <v>89</v>
      </c>
      <c r="D11" s="19" t="s">
        <v>35</v>
      </c>
      <c r="E11" s="20">
        <v>23</v>
      </c>
      <c r="F11" s="86">
        <v>0.00240740740740741</v>
      </c>
      <c r="G11" s="82">
        <v>0.2196759259259259</v>
      </c>
      <c r="H11" s="36" t="s">
        <v>101</v>
      </c>
      <c r="I11" s="58">
        <v>2.5</v>
      </c>
      <c r="J11" s="22">
        <v>0.006944444444444444</v>
      </c>
      <c r="K11" s="23">
        <f t="shared" si="0"/>
        <v>0.010416666666666666</v>
      </c>
      <c r="L11" s="21">
        <v>4</v>
      </c>
      <c r="M11" s="16">
        <v>0.003472222222222222</v>
      </c>
      <c r="N11" s="15">
        <f t="shared" si="1"/>
        <v>0.013888888888888888</v>
      </c>
      <c r="O11" s="21">
        <v>25</v>
      </c>
      <c r="P11" s="24">
        <v>0.0006944444444444445</v>
      </c>
      <c r="Q11" s="23">
        <f t="shared" si="2"/>
        <v>0.017361111111111112</v>
      </c>
      <c r="R11" s="21">
        <v>6</v>
      </c>
      <c r="S11" s="22">
        <v>0.0020833333333333333</v>
      </c>
      <c r="T11" s="23">
        <f t="shared" si="3"/>
        <v>0.0125</v>
      </c>
      <c r="U11" s="21">
        <v>4</v>
      </c>
      <c r="V11" s="22">
        <v>0.003472222222222222</v>
      </c>
      <c r="W11" s="23">
        <f t="shared" si="4"/>
        <v>0.013888888888888888</v>
      </c>
      <c r="X11" s="13">
        <v>1</v>
      </c>
      <c r="Y11" s="14">
        <v>0.006944444444444444</v>
      </c>
      <c r="Z11" s="15">
        <f t="shared" si="5"/>
        <v>0.006944444444444444</v>
      </c>
      <c r="AA11" s="97">
        <f t="shared" si="6"/>
        <v>0.07500000000000001</v>
      </c>
      <c r="AB11" s="73">
        <f t="shared" si="7"/>
        <v>0.2172685185185185</v>
      </c>
      <c r="AC11" s="72">
        <f t="shared" si="8"/>
        <v>0.13986111111111107</v>
      </c>
    </row>
    <row r="12" spans="1:29" ht="15" customHeight="1">
      <c r="A12" s="35" t="s">
        <v>116</v>
      </c>
      <c r="B12" s="17" t="s">
        <v>13</v>
      </c>
      <c r="C12" s="18" t="s">
        <v>88</v>
      </c>
      <c r="D12" s="19" t="s">
        <v>14</v>
      </c>
      <c r="E12" s="20">
        <v>8</v>
      </c>
      <c r="F12" s="86">
        <v>0.000752314814814815</v>
      </c>
      <c r="G12" s="82">
        <v>0.2307060185185185</v>
      </c>
      <c r="H12" s="36" t="s">
        <v>101</v>
      </c>
      <c r="I12" s="58">
        <v>2.5</v>
      </c>
      <c r="J12" s="22">
        <v>0.006944444444444444</v>
      </c>
      <c r="K12" s="23">
        <f t="shared" si="0"/>
        <v>0.010416666666666666</v>
      </c>
      <c r="L12" s="21">
        <v>4</v>
      </c>
      <c r="M12" s="16">
        <v>0.003472222222222222</v>
      </c>
      <c r="N12" s="15">
        <f t="shared" si="1"/>
        <v>0.013888888888888888</v>
      </c>
      <c r="O12" s="21">
        <v>33</v>
      </c>
      <c r="P12" s="24">
        <v>0.0006944444444444445</v>
      </c>
      <c r="Q12" s="23">
        <f t="shared" si="2"/>
        <v>0.02291666666666667</v>
      </c>
      <c r="R12" s="21">
        <v>6</v>
      </c>
      <c r="S12" s="22">
        <v>0.0020833333333333333</v>
      </c>
      <c r="T12" s="23">
        <f t="shared" si="3"/>
        <v>0.0125</v>
      </c>
      <c r="U12" s="21">
        <v>4</v>
      </c>
      <c r="V12" s="22">
        <v>0.003472222222222222</v>
      </c>
      <c r="W12" s="23">
        <f t="shared" si="4"/>
        <v>0.013888888888888888</v>
      </c>
      <c r="X12" s="13">
        <v>1</v>
      </c>
      <c r="Y12" s="14">
        <v>0.006944444444444444</v>
      </c>
      <c r="Z12" s="15">
        <f t="shared" si="5"/>
        <v>0.006944444444444444</v>
      </c>
      <c r="AA12" s="97">
        <f t="shared" si="6"/>
        <v>0.08055555555555555</v>
      </c>
      <c r="AB12" s="73">
        <f t="shared" si="7"/>
        <v>0.2299537037037037</v>
      </c>
      <c r="AC12" s="72">
        <f t="shared" si="8"/>
        <v>0.14864583333333334</v>
      </c>
    </row>
    <row r="13" spans="1:29" ht="15" customHeight="1">
      <c r="A13" s="35" t="s">
        <v>117</v>
      </c>
      <c r="B13" s="17" t="s">
        <v>17</v>
      </c>
      <c r="C13" s="18" t="s">
        <v>88</v>
      </c>
      <c r="D13" s="19" t="s">
        <v>18</v>
      </c>
      <c r="E13" s="20">
        <v>12</v>
      </c>
      <c r="F13" s="86">
        <v>0.00105324074074074</v>
      </c>
      <c r="G13" s="82">
        <v>0.22373842592592594</v>
      </c>
      <c r="H13" s="36" t="s">
        <v>101</v>
      </c>
      <c r="I13" s="58">
        <v>3</v>
      </c>
      <c r="J13" s="22">
        <v>0.006944444444444444</v>
      </c>
      <c r="K13" s="23">
        <f t="shared" si="0"/>
        <v>0.013888888888888888</v>
      </c>
      <c r="L13" s="21">
        <v>2</v>
      </c>
      <c r="M13" s="16">
        <v>0.003472222222222222</v>
      </c>
      <c r="N13" s="15">
        <f t="shared" si="1"/>
        <v>0.006944444444444444</v>
      </c>
      <c r="O13" s="21">
        <v>25</v>
      </c>
      <c r="P13" s="24">
        <v>0.0006944444444444445</v>
      </c>
      <c r="Q13" s="23">
        <f t="shared" si="2"/>
        <v>0.017361111111111112</v>
      </c>
      <c r="R13" s="21">
        <v>6</v>
      </c>
      <c r="S13" s="22">
        <v>0.0020833333333333333</v>
      </c>
      <c r="T13" s="23">
        <f t="shared" si="3"/>
        <v>0.0125</v>
      </c>
      <c r="U13" s="21">
        <v>4</v>
      </c>
      <c r="V13" s="22">
        <v>0.003472222222222222</v>
      </c>
      <c r="W13" s="23">
        <f t="shared" si="4"/>
        <v>0.013888888888888888</v>
      </c>
      <c r="X13" s="13">
        <v>1</v>
      </c>
      <c r="Y13" s="14">
        <v>0.006944444444444444</v>
      </c>
      <c r="Z13" s="15">
        <f t="shared" si="5"/>
        <v>0.006944444444444444</v>
      </c>
      <c r="AA13" s="97">
        <f t="shared" si="6"/>
        <v>0.07152777777777777</v>
      </c>
      <c r="AB13" s="73">
        <f t="shared" si="7"/>
        <v>0.2226851851851852</v>
      </c>
      <c r="AC13" s="72">
        <f t="shared" si="8"/>
        <v>0.1501041666666667</v>
      </c>
    </row>
    <row r="14" spans="1:29" ht="15" customHeight="1">
      <c r="A14" s="35" t="s">
        <v>118</v>
      </c>
      <c r="B14" s="17" t="s">
        <v>42</v>
      </c>
      <c r="C14" s="18" t="s">
        <v>88</v>
      </c>
      <c r="D14" s="19" t="s">
        <v>43</v>
      </c>
      <c r="E14" s="20">
        <v>28</v>
      </c>
      <c r="F14" s="86">
        <v>0.00300925925925926</v>
      </c>
      <c r="G14" s="82">
        <v>0.21824074074074074</v>
      </c>
      <c r="H14" s="36" t="s">
        <v>101</v>
      </c>
      <c r="I14" s="58">
        <v>2</v>
      </c>
      <c r="J14" s="22">
        <v>0.006944444444444444</v>
      </c>
      <c r="K14" s="23">
        <f t="shared" si="0"/>
        <v>0.006944444444444444</v>
      </c>
      <c r="L14" s="21">
        <v>1</v>
      </c>
      <c r="M14" s="16">
        <v>0.003472222222222222</v>
      </c>
      <c r="N14" s="15">
        <f t="shared" si="1"/>
        <v>0.003472222222222222</v>
      </c>
      <c r="O14" s="21">
        <v>13</v>
      </c>
      <c r="P14" s="24">
        <v>0.0006944444444444445</v>
      </c>
      <c r="Q14" s="23">
        <f t="shared" si="2"/>
        <v>0.009027777777777779</v>
      </c>
      <c r="R14" s="21">
        <v>6</v>
      </c>
      <c r="S14" s="22">
        <v>0.0020833333333333333</v>
      </c>
      <c r="T14" s="23">
        <f t="shared" si="3"/>
        <v>0.0125</v>
      </c>
      <c r="U14" s="21">
        <v>4</v>
      </c>
      <c r="V14" s="22">
        <v>0.003472222222222222</v>
      </c>
      <c r="W14" s="23">
        <f t="shared" si="4"/>
        <v>0.013888888888888888</v>
      </c>
      <c r="X14" s="13">
        <v>1</v>
      </c>
      <c r="Y14" s="14">
        <v>0.006944444444444444</v>
      </c>
      <c r="Z14" s="15">
        <f t="shared" si="5"/>
        <v>0.006944444444444444</v>
      </c>
      <c r="AA14" s="97">
        <f t="shared" si="6"/>
        <v>0.05277777777777777</v>
      </c>
      <c r="AB14" s="73">
        <f t="shared" si="7"/>
        <v>0.21523148148148147</v>
      </c>
      <c r="AC14" s="72">
        <f t="shared" si="8"/>
        <v>0.15944444444444444</v>
      </c>
    </row>
    <row r="15" spans="1:29" ht="15" customHeight="1">
      <c r="A15" s="35" t="s">
        <v>119</v>
      </c>
      <c r="B15" s="17" t="s">
        <v>29</v>
      </c>
      <c r="C15" s="18" t="s">
        <v>89</v>
      </c>
      <c r="D15" s="19" t="s">
        <v>30</v>
      </c>
      <c r="E15" s="20">
        <v>20</v>
      </c>
      <c r="F15" s="86">
        <v>0.00195601851851852</v>
      </c>
      <c r="G15" s="82">
        <v>0.21966435185185185</v>
      </c>
      <c r="H15" s="36" t="s">
        <v>101</v>
      </c>
      <c r="I15" s="58">
        <v>1</v>
      </c>
      <c r="J15" s="22">
        <v>0.006944444444444444</v>
      </c>
      <c r="K15" s="23">
        <f t="shared" si="0"/>
        <v>0</v>
      </c>
      <c r="L15" s="21">
        <v>4</v>
      </c>
      <c r="M15" s="16">
        <v>0.003472222222222222</v>
      </c>
      <c r="N15" s="15">
        <f t="shared" si="1"/>
        <v>0.013888888888888888</v>
      </c>
      <c r="O15" s="21">
        <v>13</v>
      </c>
      <c r="P15" s="24">
        <v>0.0006944444444444445</v>
      </c>
      <c r="Q15" s="23">
        <f t="shared" si="2"/>
        <v>0.009027777777777779</v>
      </c>
      <c r="R15" s="21">
        <v>6</v>
      </c>
      <c r="S15" s="22">
        <v>0.0020833333333333333</v>
      </c>
      <c r="T15" s="23">
        <f t="shared" si="3"/>
        <v>0.0125</v>
      </c>
      <c r="U15" s="21">
        <v>4</v>
      </c>
      <c r="V15" s="22">
        <v>0.003472222222222222</v>
      </c>
      <c r="W15" s="23">
        <f t="shared" si="4"/>
        <v>0.013888888888888888</v>
      </c>
      <c r="X15" s="13">
        <v>1</v>
      </c>
      <c r="Y15" s="14">
        <v>0.006944444444444444</v>
      </c>
      <c r="Z15" s="15">
        <f t="shared" si="5"/>
        <v>0.006944444444444444</v>
      </c>
      <c r="AA15" s="97">
        <f t="shared" si="6"/>
        <v>0.056249999999999994</v>
      </c>
      <c r="AB15" s="73">
        <f t="shared" si="7"/>
        <v>0.21770833333333334</v>
      </c>
      <c r="AC15" s="72">
        <f t="shared" si="8"/>
        <v>0.15950231481481483</v>
      </c>
    </row>
    <row r="16" spans="1:29" ht="15" customHeight="1">
      <c r="A16" s="35" t="s">
        <v>120</v>
      </c>
      <c r="B16" s="17" t="s">
        <v>27</v>
      </c>
      <c r="C16" s="18" t="s">
        <v>88</v>
      </c>
      <c r="D16" s="19" t="s">
        <v>28</v>
      </c>
      <c r="E16" s="20">
        <v>19</v>
      </c>
      <c r="F16" s="86">
        <v>0.00180555555555556</v>
      </c>
      <c r="G16" s="82">
        <v>0.2307175925925926</v>
      </c>
      <c r="H16" s="36" t="s">
        <v>101</v>
      </c>
      <c r="I16" s="58">
        <v>2.5</v>
      </c>
      <c r="J16" s="22">
        <v>0.006944444444444444</v>
      </c>
      <c r="K16" s="23">
        <f t="shared" si="0"/>
        <v>0.010416666666666666</v>
      </c>
      <c r="L16" s="21">
        <v>3</v>
      </c>
      <c r="M16" s="16">
        <v>0.003472222222222222</v>
      </c>
      <c r="N16" s="15">
        <f t="shared" si="1"/>
        <v>0.010416666666666666</v>
      </c>
      <c r="O16" s="21">
        <v>16</v>
      </c>
      <c r="P16" s="24">
        <v>0.0006944444444444445</v>
      </c>
      <c r="Q16" s="23">
        <f t="shared" si="2"/>
        <v>0.011111111111111112</v>
      </c>
      <c r="R16" s="21">
        <v>6</v>
      </c>
      <c r="S16" s="22">
        <v>0.0020833333333333333</v>
      </c>
      <c r="T16" s="23">
        <f t="shared" si="3"/>
        <v>0.0125</v>
      </c>
      <c r="U16" s="21">
        <v>4</v>
      </c>
      <c r="V16" s="22">
        <v>0.003472222222222222</v>
      </c>
      <c r="W16" s="23">
        <f t="shared" si="4"/>
        <v>0.013888888888888888</v>
      </c>
      <c r="X16" s="13">
        <v>1</v>
      </c>
      <c r="Y16" s="14">
        <v>0.006944444444444444</v>
      </c>
      <c r="Z16" s="15">
        <f t="shared" si="5"/>
        <v>0.006944444444444444</v>
      </c>
      <c r="AA16" s="97">
        <f t="shared" si="6"/>
        <v>0.06527777777777777</v>
      </c>
      <c r="AB16" s="73">
        <f t="shared" si="7"/>
        <v>0.22891203703703705</v>
      </c>
      <c r="AC16" s="72">
        <f t="shared" si="8"/>
        <v>0.16182870370370372</v>
      </c>
    </row>
    <row r="17" spans="1:29" ht="15" customHeight="1">
      <c r="A17" s="35" t="s">
        <v>121</v>
      </c>
      <c r="B17" s="17" t="s">
        <v>47</v>
      </c>
      <c r="C17" s="18" t="s">
        <v>88</v>
      </c>
      <c r="D17" s="19" t="s">
        <v>48</v>
      </c>
      <c r="E17" s="20">
        <v>31</v>
      </c>
      <c r="F17" s="86">
        <v>0.00346064814814815</v>
      </c>
      <c r="G17" s="82">
        <v>0.2375462962962963</v>
      </c>
      <c r="H17" s="36" t="s">
        <v>101</v>
      </c>
      <c r="I17" s="58">
        <v>2.5</v>
      </c>
      <c r="J17" s="22">
        <v>0.006944444444444444</v>
      </c>
      <c r="K17" s="23">
        <f t="shared" si="0"/>
        <v>0.010416666666666666</v>
      </c>
      <c r="L17" s="21">
        <v>4</v>
      </c>
      <c r="M17" s="16">
        <v>0.003472222222222222</v>
      </c>
      <c r="N17" s="15">
        <f t="shared" si="1"/>
        <v>0.013888888888888888</v>
      </c>
      <c r="O17" s="21">
        <v>18</v>
      </c>
      <c r="P17" s="24">
        <v>0.0006944444444444445</v>
      </c>
      <c r="Q17" s="23">
        <f t="shared" si="2"/>
        <v>0.0125</v>
      </c>
      <c r="R17" s="21">
        <v>6</v>
      </c>
      <c r="S17" s="22">
        <v>0.0020833333333333333</v>
      </c>
      <c r="T17" s="23">
        <f t="shared" si="3"/>
        <v>0.0125</v>
      </c>
      <c r="U17" s="21">
        <v>3</v>
      </c>
      <c r="V17" s="22">
        <v>0.003472222222222222</v>
      </c>
      <c r="W17" s="23">
        <f t="shared" si="4"/>
        <v>0.010416666666666666</v>
      </c>
      <c r="X17" s="13">
        <v>1</v>
      </c>
      <c r="Y17" s="14">
        <v>0.006944444444444444</v>
      </c>
      <c r="Z17" s="15">
        <f t="shared" si="5"/>
        <v>0.006944444444444444</v>
      </c>
      <c r="AA17" s="97">
        <f t="shared" si="6"/>
        <v>0.06666666666666665</v>
      </c>
      <c r="AB17" s="73">
        <f t="shared" si="7"/>
        <v>0.23408564814814817</v>
      </c>
      <c r="AC17" s="72">
        <f t="shared" si="8"/>
        <v>0.16395833333333337</v>
      </c>
    </row>
    <row r="18" spans="1:29" ht="15" customHeight="1">
      <c r="A18" s="35" t="s">
        <v>122</v>
      </c>
      <c r="B18" s="17" t="s">
        <v>15</v>
      </c>
      <c r="C18" s="18" t="s">
        <v>88</v>
      </c>
      <c r="D18" s="19" t="s">
        <v>16</v>
      </c>
      <c r="E18" s="20">
        <v>11</v>
      </c>
      <c r="F18" s="86">
        <v>0.000902777777777778</v>
      </c>
      <c r="G18" s="82">
        <v>0.24211805555555554</v>
      </c>
      <c r="H18" s="36" t="s">
        <v>101</v>
      </c>
      <c r="I18" s="58">
        <v>2</v>
      </c>
      <c r="J18" s="22">
        <v>0.006944444444444444</v>
      </c>
      <c r="K18" s="23">
        <f t="shared" si="0"/>
        <v>0.006944444444444444</v>
      </c>
      <c r="L18" s="21">
        <v>3</v>
      </c>
      <c r="M18" s="16">
        <v>0.003472222222222222</v>
      </c>
      <c r="N18" s="15">
        <f t="shared" si="1"/>
        <v>0.010416666666666666</v>
      </c>
      <c r="O18" s="21">
        <v>21</v>
      </c>
      <c r="P18" s="24">
        <v>0.0006944444444444445</v>
      </c>
      <c r="Q18" s="23">
        <f t="shared" si="2"/>
        <v>0.014583333333333334</v>
      </c>
      <c r="R18" s="21">
        <v>6</v>
      </c>
      <c r="S18" s="22">
        <v>0.0020833333333333333</v>
      </c>
      <c r="T18" s="23">
        <f t="shared" si="3"/>
        <v>0.0125</v>
      </c>
      <c r="U18" s="21">
        <v>4</v>
      </c>
      <c r="V18" s="22">
        <v>0.003472222222222222</v>
      </c>
      <c r="W18" s="23">
        <f t="shared" si="4"/>
        <v>0.013888888888888888</v>
      </c>
      <c r="X18" s="13">
        <v>1</v>
      </c>
      <c r="Y18" s="14">
        <v>0.006944444444444444</v>
      </c>
      <c r="Z18" s="15">
        <f t="shared" si="5"/>
        <v>0.006944444444444444</v>
      </c>
      <c r="AA18" s="97">
        <f t="shared" si="6"/>
        <v>0.06527777777777777</v>
      </c>
      <c r="AB18" s="73">
        <f t="shared" si="7"/>
        <v>0.24121527777777776</v>
      </c>
      <c r="AC18" s="72">
        <f t="shared" si="8"/>
        <v>0.17503472222222222</v>
      </c>
    </row>
    <row r="19" spans="1:29" ht="15" customHeight="1">
      <c r="A19" s="35" t="s">
        <v>123</v>
      </c>
      <c r="B19" s="17" t="s">
        <v>36</v>
      </c>
      <c r="C19" s="18" t="s">
        <v>88</v>
      </c>
      <c r="D19" s="19" t="s">
        <v>37</v>
      </c>
      <c r="E19" s="20">
        <v>24</v>
      </c>
      <c r="F19" s="86">
        <v>0.00255787037037037</v>
      </c>
      <c r="G19" s="82">
        <v>0.24883101851851852</v>
      </c>
      <c r="H19" s="36" t="s">
        <v>101</v>
      </c>
      <c r="I19" s="58">
        <v>1</v>
      </c>
      <c r="J19" s="22">
        <v>0.006944444444444444</v>
      </c>
      <c r="K19" s="23">
        <f t="shared" si="0"/>
        <v>0</v>
      </c>
      <c r="L19" s="21">
        <v>4</v>
      </c>
      <c r="M19" s="16">
        <v>0.003472222222222222</v>
      </c>
      <c r="N19" s="15">
        <f t="shared" si="1"/>
        <v>0.013888888888888888</v>
      </c>
      <c r="O19" s="21">
        <v>16</v>
      </c>
      <c r="P19" s="24">
        <v>0.0006944444444444445</v>
      </c>
      <c r="Q19" s="23">
        <f t="shared" si="2"/>
        <v>0.011111111111111112</v>
      </c>
      <c r="R19" s="21">
        <v>6</v>
      </c>
      <c r="S19" s="22">
        <v>0.0020833333333333333</v>
      </c>
      <c r="T19" s="23">
        <f t="shared" si="3"/>
        <v>0.0125</v>
      </c>
      <c r="U19" s="21">
        <v>4</v>
      </c>
      <c r="V19" s="22">
        <v>0.003472222222222222</v>
      </c>
      <c r="W19" s="23">
        <f t="shared" si="4"/>
        <v>0.013888888888888888</v>
      </c>
      <c r="X19" s="13">
        <v>1</v>
      </c>
      <c r="Y19" s="14">
        <v>0.006944444444444444</v>
      </c>
      <c r="Z19" s="15">
        <f t="shared" si="5"/>
        <v>0.006944444444444444</v>
      </c>
      <c r="AA19" s="97">
        <f t="shared" si="6"/>
        <v>0.058333333333333334</v>
      </c>
      <c r="AB19" s="73">
        <f t="shared" si="7"/>
        <v>0.24627314814814816</v>
      </c>
      <c r="AC19" s="72">
        <f t="shared" si="8"/>
        <v>0.18538194444444445</v>
      </c>
    </row>
    <row r="20" spans="1:29" ht="15" customHeight="1">
      <c r="A20" s="35" t="s">
        <v>124</v>
      </c>
      <c r="B20" s="17" t="s">
        <v>7</v>
      </c>
      <c r="C20" s="18" t="s">
        <v>88</v>
      </c>
      <c r="D20" s="19" t="s">
        <v>8</v>
      </c>
      <c r="E20" s="20">
        <v>4</v>
      </c>
      <c r="F20" s="86">
        <v>0.000300925925925926</v>
      </c>
      <c r="G20" s="82">
        <v>0.24890046296296298</v>
      </c>
      <c r="H20" s="36" t="s">
        <v>101</v>
      </c>
      <c r="I20" s="58">
        <v>2</v>
      </c>
      <c r="J20" s="22">
        <v>0.006944444444444444</v>
      </c>
      <c r="K20" s="23">
        <f t="shared" si="0"/>
        <v>0.006944444444444444</v>
      </c>
      <c r="L20" s="21">
        <v>3</v>
      </c>
      <c r="M20" s="16">
        <v>0.003472222222222222</v>
      </c>
      <c r="N20" s="15">
        <f t="shared" si="1"/>
        <v>0.010416666666666666</v>
      </c>
      <c r="O20" s="21">
        <v>10</v>
      </c>
      <c r="P20" s="24">
        <v>0.0006944444444444445</v>
      </c>
      <c r="Q20" s="23">
        <f t="shared" si="2"/>
        <v>0.006944444444444445</v>
      </c>
      <c r="R20" s="21">
        <v>6</v>
      </c>
      <c r="S20" s="22">
        <v>0.0020833333333333333</v>
      </c>
      <c r="T20" s="23">
        <f t="shared" si="3"/>
        <v>0.0125</v>
      </c>
      <c r="U20" s="21">
        <v>4</v>
      </c>
      <c r="V20" s="22">
        <v>0.003472222222222222</v>
      </c>
      <c r="W20" s="23">
        <f t="shared" si="4"/>
        <v>0.013888888888888888</v>
      </c>
      <c r="X20" s="13">
        <v>1</v>
      </c>
      <c r="Y20" s="14">
        <v>0.006944444444444444</v>
      </c>
      <c r="Z20" s="15">
        <f t="shared" si="5"/>
        <v>0.006944444444444444</v>
      </c>
      <c r="AA20" s="97">
        <f t="shared" si="6"/>
        <v>0.05763888888888889</v>
      </c>
      <c r="AB20" s="73">
        <f t="shared" si="7"/>
        <v>0.24859953703703705</v>
      </c>
      <c r="AC20" s="72">
        <f t="shared" si="8"/>
        <v>0.19065972222222224</v>
      </c>
    </row>
    <row r="21" spans="1:29" ht="15" customHeight="1">
      <c r="A21" s="35" t="s">
        <v>127</v>
      </c>
      <c r="B21" s="17" t="s">
        <v>31</v>
      </c>
      <c r="C21" s="18" t="s">
        <v>88</v>
      </c>
      <c r="D21" s="60" t="s">
        <v>142</v>
      </c>
      <c r="E21" s="20">
        <v>21</v>
      </c>
      <c r="F21" s="86">
        <v>0.00210648148148148</v>
      </c>
      <c r="G21" s="82">
        <v>0.24456018518518519</v>
      </c>
      <c r="H21" s="36" t="s">
        <v>101</v>
      </c>
      <c r="I21" s="58">
        <v>1</v>
      </c>
      <c r="J21" s="22">
        <v>0.006944444444444444</v>
      </c>
      <c r="K21" s="23">
        <f t="shared" si="0"/>
        <v>0</v>
      </c>
      <c r="L21" s="21">
        <v>3</v>
      </c>
      <c r="M21" s="16">
        <v>0.003472222222222222</v>
      </c>
      <c r="N21" s="15">
        <f t="shared" si="1"/>
        <v>0.010416666666666666</v>
      </c>
      <c r="O21" s="21">
        <v>8</v>
      </c>
      <c r="P21" s="24">
        <v>0.0006944444444444445</v>
      </c>
      <c r="Q21" s="23">
        <f t="shared" si="2"/>
        <v>0.005555555555555556</v>
      </c>
      <c r="R21" s="21">
        <v>6</v>
      </c>
      <c r="S21" s="22">
        <v>0.0020833333333333333</v>
      </c>
      <c r="T21" s="23">
        <f t="shared" si="3"/>
        <v>0.0125</v>
      </c>
      <c r="U21" s="21">
        <v>4</v>
      </c>
      <c r="V21" s="22">
        <v>0.003472222222222222</v>
      </c>
      <c r="W21" s="23">
        <f t="shared" si="4"/>
        <v>0.013888888888888888</v>
      </c>
      <c r="X21" s="13">
        <v>1</v>
      </c>
      <c r="Y21" s="14">
        <v>0.006944444444444444</v>
      </c>
      <c r="Z21" s="15">
        <f t="shared" si="5"/>
        <v>0.006944444444444444</v>
      </c>
      <c r="AA21" s="97">
        <f t="shared" si="6"/>
        <v>0.04930555555555556</v>
      </c>
      <c r="AB21" s="73">
        <f t="shared" si="7"/>
        <v>0.2424537037037037</v>
      </c>
      <c r="AC21" s="72">
        <f t="shared" si="8"/>
        <v>0.19104166666666664</v>
      </c>
    </row>
    <row r="22" spans="1:29" ht="15" customHeight="1">
      <c r="A22" s="35" t="s">
        <v>126</v>
      </c>
      <c r="B22" s="17" t="s">
        <v>4</v>
      </c>
      <c r="C22" s="18" t="s">
        <v>88</v>
      </c>
      <c r="D22" s="19" t="s">
        <v>5</v>
      </c>
      <c r="E22" s="20">
        <v>1</v>
      </c>
      <c r="F22" s="86">
        <v>0</v>
      </c>
      <c r="G22" s="82">
        <v>0.2508101851851852</v>
      </c>
      <c r="H22" s="36" t="s">
        <v>101</v>
      </c>
      <c r="I22" s="58">
        <v>2</v>
      </c>
      <c r="J22" s="22">
        <v>0.006944444444444444</v>
      </c>
      <c r="K22" s="23">
        <f t="shared" si="0"/>
        <v>0.006944444444444444</v>
      </c>
      <c r="L22" s="21">
        <v>3</v>
      </c>
      <c r="M22" s="16">
        <v>0.003472222222222222</v>
      </c>
      <c r="N22" s="15">
        <f t="shared" si="1"/>
        <v>0.010416666666666666</v>
      </c>
      <c r="O22" s="21">
        <v>10</v>
      </c>
      <c r="P22" s="24">
        <v>0.0006944444444444445</v>
      </c>
      <c r="Q22" s="23">
        <f t="shared" si="2"/>
        <v>0.006944444444444445</v>
      </c>
      <c r="R22" s="21">
        <v>6</v>
      </c>
      <c r="S22" s="22">
        <v>0.0020833333333333333</v>
      </c>
      <c r="T22" s="23">
        <f t="shared" si="3"/>
        <v>0.0125</v>
      </c>
      <c r="U22" s="21">
        <v>4</v>
      </c>
      <c r="V22" s="22">
        <v>0.003472222222222222</v>
      </c>
      <c r="W22" s="23">
        <f t="shared" si="4"/>
        <v>0.013888888888888888</v>
      </c>
      <c r="X22" s="13">
        <v>1</v>
      </c>
      <c r="Y22" s="14">
        <v>0.006944444444444444</v>
      </c>
      <c r="Z22" s="15">
        <f t="shared" si="5"/>
        <v>0.006944444444444444</v>
      </c>
      <c r="AA22" s="97">
        <f t="shared" si="6"/>
        <v>0.05763888888888889</v>
      </c>
      <c r="AB22" s="73">
        <f t="shared" si="7"/>
        <v>0.2508101851851852</v>
      </c>
      <c r="AC22" s="72">
        <f t="shared" si="8"/>
        <v>0.1931712962962963</v>
      </c>
    </row>
    <row r="23" spans="1:29" ht="15" customHeight="1">
      <c r="A23" s="35" t="s">
        <v>125</v>
      </c>
      <c r="B23" s="17" t="s">
        <v>25</v>
      </c>
      <c r="C23" s="18" t="s">
        <v>88</v>
      </c>
      <c r="D23" s="19" t="s">
        <v>26</v>
      </c>
      <c r="E23" s="20">
        <v>18</v>
      </c>
      <c r="F23" s="86">
        <v>0.00165509259259259</v>
      </c>
      <c r="G23" s="82">
        <v>0.25581018518518517</v>
      </c>
      <c r="H23" s="36" t="s">
        <v>101</v>
      </c>
      <c r="I23" s="58">
        <v>2</v>
      </c>
      <c r="J23" s="22">
        <v>0.006944444444444444</v>
      </c>
      <c r="K23" s="23">
        <f t="shared" si="0"/>
        <v>0.006944444444444444</v>
      </c>
      <c r="L23" s="21">
        <v>4</v>
      </c>
      <c r="M23" s="16">
        <v>0.003472222222222222</v>
      </c>
      <c r="N23" s="15">
        <f t="shared" si="1"/>
        <v>0.013888888888888888</v>
      </c>
      <c r="O23" s="21">
        <v>12</v>
      </c>
      <c r="P23" s="24">
        <v>0.0006944444444444445</v>
      </c>
      <c r="Q23" s="23">
        <f t="shared" si="2"/>
        <v>0.008333333333333333</v>
      </c>
      <c r="R23" s="21">
        <v>6</v>
      </c>
      <c r="S23" s="22">
        <v>0.0020833333333333333</v>
      </c>
      <c r="T23" s="23">
        <f t="shared" si="3"/>
        <v>0.0125</v>
      </c>
      <c r="U23" s="21">
        <v>3</v>
      </c>
      <c r="V23" s="22">
        <v>0.003472222222222222</v>
      </c>
      <c r="W23" s="23">
        <f t="shared" si="4"/>
        <v>0.010416666666666666</v>
      </c>
      <c r="X23" s="13">
        <v>0</v>
      </c>
      <c r="Y23" s="14">
        <v>0.006944444444444444</v>
      </c>
      <c r="Z23" s="15">
        <f t="shared" si="5"/>
        <v>0</v>
      </c>
      <c r="AA23" s="97">
        <f t="shared" si="6"/>
        <v>0.052083333333333336</v>
      </c>
      <c r="AB23" s="73">
        <f t="shared" si="7"/>
        <v>0.25415509259259256</v>
      </c>
      <c r="AC23" s="72">
        <f t="shared" si="8"/>
        <v>0.20041666666666663</v>
      </c>
    </row>
    <row r="24" spans="1:29" ht="15" customHeight="1">
      <c r="A24" s="35" t="s">
        <v>128</v>
      </c>
      <c r="B24" s="17" t="s">
        <v>45</v>
      </c>
      <c r="C24" s="18" t="s">
        <v>88</v>
      </c>
      <c r="D24" s="19" t="s">
        <v>46</v>
      </c>
      <c r="E24" s="20">
        <v>30</v>
      </c>
      <c r="F24" s="86">
        <v>0.00331018518518519</v>
      </c>
      <c r="G24" s="82">
        <v>0.30711805555555555</v>
      </c>
      <c r="H24" s="36" t="s">
        <v>101</v>
      </c>
      <c r="I24" s="58">
        <v>4</v>
      </c>
      <c r="J24" s="22">
        <v>0.006944444444444444</v>
      </c>
      <c r="K24" s="23">
        <f t="shared" si="0"/>
        <v>0.020833333333333332</v>
      </c>
      <c r="L24" s="21">
        <v>3</v>
      </c>
      <c r="M24" s="16">
        <v>0.003472222222222222</v>
      </c>
      <c r="N24" s="15">
        <f t="shared" si="1"/>
        <v>0.010416666666666666</v>
      </c>
      <c r="O24" s="21">
        <v>50</v>
      </c>
      <c r="P24" s="24">
        <v>0.0006944444444444445</v>
      </c>
      <c r="Q24" s="23">
        <f t="shared" si="2"/>
        <v>0.034722222222222224</v>
      </c>
      <c r="R24" s="21">
        <v>6</v>
      </c>
      <c r="S24" s="22">
        <v>0.0020833333333333333</v>
      </c>
      <c r="T24" s="23">
        <f t="shared" si="3"/>
        <v>0.0125</v>
      </c>
      <c r="U24" s="21">
        <v>4</v>
      </c>
      <c r="V24" s="22">
        <v>0.003472222222222222</v>
      </c>
      <c r="W24" s="23">
        <f t="shared" si="4"/>
        <v>0.013888888888888888</v>
      </c>
      <c r="X24" s="13">
        <v>1</v>
      </c>
      <c r="Y24" s="14">
        <v>0.006944444444444444</v>
      </c>
      <c r="Z24" s="15">
        <f t="shared" si="5"/>
        <v>0.006944444444444444</v>
      </c>
      <c r="AA24" s="97">
        <f t="shared" si="6"/>
        <v>0.09930555555555556</v>
      </c>
      <c r="AB24" s="73">
        <f t="shared" si="7"/>
        <v>0.3038078703703704</v>
      </c>
      <c r="AC24" s="72">
        <f t="shared" si="8"/>
        <v>0.20119212962962962</v>
      </c>
    </row>
    <row r="25" spans="1:29" ht="15" customHeight="1">
      <c r="A25" s="35" t="s">
        <v>129</v>
      </c>
      <c r="B25" s="17" t="s">
        <v>49</v>
      </c>
      <c r="C25" s="18" t="s">
        <v>88</v>
      </c>
      <c r="D25" s="19" t="s">
        <v>50</v>
      </c>
      <c r="E25" s="20">
        <v>33</v>
      </c>
      <c r="F25" s="86">
        <v>0.00361111111111111</v>
      </c>
      <c r="G25" s="82">
        <v>0.24457175925925925</v>
      </c>
      <c r="H25" s="36" t="s">
        <v>101</v>
      </c>
      <c r="I25" s="58">
        <v>1</v>
      </c>
      <c r="J25" s="22">
        <v>0.006944444444444444</v>
      </c>
      <c r="K25" s="23">
        <f t="shared" si="0"/>
        <v>0</v>
      </c>
      <c r="L25" s="21">
        <v>2</v>
      </c>
      <c r="M25" s="16">
        <v>0.003472222222222222</v>
      </c>
      <c r="N25" s="15">
        <f t="shared" si="1"/>
        <v>0.006944444444444444</v>
      </c>
      <c r="O25" s="21">
        <v>6</v>
      </c>
      <c r="P25" s="24">
        <v>0.0006944444444444445</v>
      </c>
      <c r="Q25" s="23">
        <f t="shared" si="2"/>
        <v>0.004166666666666667</v>
      </c>
      <c r="R25" s="21">
        <v>6</v>
      </c>
      <c r="S25" s="22">
        <v>0.0020833333333333333</v>
      </c>
      <c r="T25" s="23">
        <f t="shared" si="3"/>
        <v>0.0125</v>
      </c>
      <c r="U25" s="21">
        <v>1</v>
      </c>
      <c r="V25" s="22">
        <v>0.003472222222222222</v>
      </c>
      <c r="W25" s="23">
        <f t="shared" si="4"/>
        <v>0.003472222222222222</v>
      </c>
      <c r="X25" s="13">
        <v>1</v>
      </c>
      <c r="Y25" s="14">
        <v>0.006944444444444444</v>
      </c>
      <c r="Z25" s="15">
        <f t="shared" si="5"/>
        <v>0.006944444444444444</v>
      </c>
      <c r="AA25" s="97">
        <f t="shared" si="6"/>
        <v>0.03402777777777778</v>
      </c>
      <c r="AB25" s="73">
        <f t="shared" si="7"/>
        <v>0.24096064814814813</v>
      </c>
      <c r="AC25" s="72">
        <f t="shared" si="8"/>
        <v>0.20332175925925922</v>
      </c>
    </row>
    <row r="26" spans="1:29" ht="15" customHeight="1">
      <c r="A26" s="35" t="s">
        <v>130</v>
      </c>
      <c r="B26" s="17" t="s">
        <v>9</v>
      </c>
      <c r="C26" s="18" t="s">
        <v>88</v>
      </c>
      <c r="D26" s="19" t="s">
        <v>10</v>
      </c>
      <c r="E26" s="20">
        <v>5</v>
      </c>
      <c r="F26" s="86">
        <v>0.000451388888888889</v>
      </c>
      <c r="G26" s="82">
        <v>0.25578703703703703</v>
      </c>
      <c r="H26" s="36" t="s">
        <v>101</v>
      </c>
      <c r="I26" s="58">
        <v>1</v>
      </c>
      <c r="J26" s="22">
        <v>0.006944444444444444</v>
      </c>
      <c r="K26" s="23">
        <f t="shared" si="0"/>
        <v>0</v>
      </c>
      <c r="L26" s="21">
        <v>0</v>
      </c>
      <c r="M26" s="16">
        <v>0.003472222222222222</v>
      </c>
      <c r="N26" s="15">
        <f t="shared" si="1"/>
        <v>0</v>
      </c>
      <c r="O26" s="21">
        <v>11</v>
      </c>
      <c r="P26" s="24">
        <v>0.0006944444444444445</v>
      </c>
      <c r="Q26" s="23">
        <f t="shared" si="2"/>
        <v>0.0076388888888888895</v>
      </c>
      <c r="R26" s="21">
        <v>6</v>
      </c>
      <c r="S26" s="22">
        <v>0.0020833333333333333</v>
      </c>
      <c r="T26" s="23">
        <f t="shared" si="3"/>
        <v>0.0125</v>
      </c>
      <c r="U26" s="21">
        <v>4</v>
      </c>
      <c r="V26" s="22">
        <v>0.003472222222222222</v>
      </c>
      <c r="W26" s="23">
        <f t="shared" si="4"/>
        <v>0.013888888888888888</v>
      </c>
      <c r="X26" s="13">
        <v>1</v>
      </c>
      <c r="Y26" s="14">
        <v>0.006944444444444444</v>
      </c>
      <c r="Z26" s="15">
        <f t="shared" si="5"/>
        <v>0.006944444444444444</v>
      </c>
      <c r="AA26" s="97">
        <f t="shared" si="6"/>
        <v>0.04097222222222223</v>
      </c>
      <c r="AB26" s="73">
        <f t="shared" si="7"/>
        <v>0.25533564814814813</v>
      </c>
      <c r="AC26" s="72">
        <f t="shared" si="8"/>
        <v>0.213912037037037</v>
      </c>
    </row>
    <row r="27" spans="1:29" ht="15" customHeight="1">
      <c r="A27" s="35" t="s">
        <v>131</v>
      </c>
      <c r="B27" s="17" t="s">
        <v>38</v>
      </c>
      <c r="C27" s="18" t="s">
        <v>88</v>
      </c>
      <c r="D27" s="19" t="s">
        <v>39</v>
      </c>
      <c r="E27" s="20">
        <v>25</v>
      </c>
      <c r="F27" s="86">
        <v>0.00270833333333333</v>
      </c>
      <c r="G27" s="82">
        <v>0.2965509259259259</v>
      </c>
      <c r="H27" s="36" t="s">
        <v>101</v>
      </c>
      <c r="I27" s="58">
        <v>2</v>
      </c>
      <c r="J27" s="22">
        <v>0.006944444444444444</v>
      </c>
      <c r="K27" s="23">
        <f t="shared" si="0"/>
        <v>0.006944444444444444</v>
      </c>
      <c r="L27" s="21">
        <v>3</v>
      </c>
      <c r="M27" s="16">
        <v>0.003472222222222222</v>
      </c>
      <c r="N27" s="15">
        <f t="shared" si="1"/>
        <v>0.010416666666666666</v>
      </c>
      <c r="O27" s="21">
        <v>30</v>
      </c>
      <c r="P27" s="24">
        <v>0.0006944444444444445</v>
      </c>
      <c r="Q27" s="23">
        <f t="shared" si="2"/>
        <v>0.020833333333333336</v>
      </c>
      <c r="R27" s="21">
        <v>6</v>
      </c>
      <c r="S27" s="22">
        <v>0.0020833333333333333</v>
      </c>
      <c r="T27" s="23">
        <f t="shared" si="3"/>
        <v>0.0125</v>
      </c>
      <c r="U27" s="21">
        <v>4</v>
      </c>
      <c r="V27" s="22">
        <v>0.003472222222222222</v>
      </c>
      <c r="W27" s="23">
        <f t="shared" si="4"/>
        <v>0.013888888888888888</v>
      </c>
      <c r="X27" s="13">
        <v>1</v>
      </c>
      <c r="Y27" s="14">
        <v>0.006944444444444444</v>
      </c>
      <c r="Z27" s="15">
        <f t="shared" si="5"/>
        <v>0.006944444444444444</v>
      </c>
      <c r="AA27" s="97">
        <f t="shared" si="6"/>
        <v>0.07152777777777777</v>
      </c>
      <c r="AB27" s="73">
        <f t="shared" si="7"/>
        <v>0.2938425925925926</v>
      </c>
      <c r="AC27" s="72">
        <f t="shared" si="8"/>
        <v>0.21960648148148149</v>
      </c>
    </row>
    <row r="28" spans="1:29" ht="15" customHeight="1">
      <c r="A28" s="35" t="s">
        <v>132</v>
      </c>
      <c r="B28" s="17" t="s">
        <v>11</v>
      </c>
      <c r="C28" s="18" t="s">
        <v>88</v>
      </c>
      <c r="D28" s="19" t="s">
        <v>12</v>
      </c>
      <c r="E28" s="20">
        <v>6</v>
      </c>
      <c r="F28" s="86">
        <v>0.000601851851851852</v>
      </c>
      <c r="G28" s="82">
        <v>0.285</v>
      </c>
      <c r="H28" s="36" t="s">
        <v>101</v>
      </c>
      <c r="I28" s="58">
        <v>2</v>
      </c>
      <c r="J28" s="22">
        <v>0.006944444444444444</v>
      </c>
      <c r="K28" s="23">
        <f t="shared" si="0"/>
        <v>0.006944444444444444</v>
      </c>
      <c r="L28" s="21">
        <v>0</v>
      </c>
      <c r="M28" s="16">
        <v>0.003472222222222222</v>
      </c>
      <c r="N28" s="15">
        <f t="shared" si="1"/>
        <v>0</v>
      </c>
      <c r="O28" s="21">
        <v>30</v>
      </c>
      <c r="P28" s="24">
        <v>0.0006944444444444445</v>
      </c>
      <c r="Q28" s="23">
        <f t="shared" si="2"/>
        <v>0.020833333333333336</v>
      </c>
      <c r="R28" s="21">
        <v>6</v>
      </c>
      <c r="S28" s="22">
        <v>0.0020833333333333333</v>
      </c>
      <c r="T28" s="23">
        <f t="shared" si="3"/>
        <v>0.0125</v>
      </c>
      <c r="U28" s="21">
        <v>3</v>
      </c>
      <c r="V28" s="22">
        <v>0.003472222222222222</v>
      </c>
      <c r="W28" s="23">
        <f t="shared" si="4"/>
        <v>0.010416666666666666</v>
      </c>
      <c r="X28" s="13">
        <v>1</v>
      </c>
      <c r="Y28" s="14">
        <v>0.006944444444444444</v>
      </c>
      <c r="Z28" s="15">
        <f t="shared" si="5"/>
        <v>0.006944444444444444</v>
      </c>
      <c r="AA28" s="97">
        <f t="shared" si="6"/>
        <v>0.05763888888888889</v>
      </c>
      <c r="AB28" s="73">
        <f t="shared" si="7"/>
        <v>0.2843981481481481</v>
      </c>
      <c r="AC28" s="72">
        <f t="shared" si="8"/>
        <v>0.22615740740740736</v>
      </c>
    </row>
    <row r="29" spans="1:29" ht="15" customHeight="1">
      <c r="A29" s="35" t="s">
        <v>133</v>
      </c>
      <c r="B29" s="17" t="s">
        <v>143</v>
      </c>
      <c r="C29" s="18" t="s">
        <v>88</v>
      </c>
      <c r="D29" s="19" t="s">
        <v>144</v>
      </c>
      <c r="E29" s="20">
        <v>36</v>
      </c>
      <c r="F29" s="86">
        <v>0.00376157407407407</v>
      </c>
      <c r="G29" s="82">
        <v>0.3184490740740741</v>
      </c>
      <c r="H29" s="36" t="s">
        <v>101</v>
      </c>
      <c r="I29" s="58">
        <v>2</v>
      </c>
      <c r="J29" s="22">
        <v>0.006944444444444444</v>
      </c>
      <c r="K29" s="23">
        <f t="shared" si="0"/>
        <v>0.006944444444444444</v>
      </c>
      <c r="L29" s="21">
        <v>4</v>
      </c>
      <c r="M29" s="16">
        <v>0.003472222222222222</v>
      </c>
      <c r="N29" s="15">
        <f t="shared" si="1"/>
        <v>0.013888888888888888</v>
      </c>
      <c r="O29" s="21">
        <v>21</v>
      </c>
      <c r="P29" s="24">
        <v>0.0006944444444444445</v>
      </c>
      <c r="Q29" s="23">
        <f t="shared" si="2"/>
        <v>0.014583333333333334</v>
      </c>
      <c r="R29" s="21">
        <v>6</v>
      </c>
      <c r="S29" s="22">
        <v>0.0020833333333333333</v>
      </c>
      <c r="T29" s="23">
        <f t="shared" si="3"/>
        <v>0.0125</v>
      </c>
      <c r="U29" s="21">
        <v>4</v>
      </c>
      <c r="V29" s="22">
        <v>0.003472222222222222</v>
      </c>
      <c r="W29" s="23">
        <f t="shared" si="4"/>
        <v>0.013888888888888888</v>
      </c>
      <c r="X29" s="13">
        <v>1</v>
      </c>
      <c r="Y29" s="14">
        <v>0.006944444444444444</v>
      </c>
      <c r="Z29" s="15">
        <f t="shared" si="5"/>
        <v>0.006944444444444444</v>
      </c>
      <c r="AA29" s="97">
        <f t="shared" si="6"/>
        <v>0.06874999999999999</v>
      </c>
      <c r="AB29" s="73">
        <f t="shared" si="7"/>
        <v>0.3146875</v>
      </c>
      <c r="AC29" s="72">
        <f t="shared" si="8"/>
        <v>0.24217592592592596</v>
      </c>
    </row>
    <row r="30" spans="1:29" ht="15" customHeight="1">
      <c r="A30" s="35" t="s">
        <v>135</v>
      </c>
      <c r="B30" s="17" t="s">
        <v>32</v>
      </c>
      <c r="C30" s="18" t="s">
        <v>88</v>
      </c>
      <c r="D30" s="19" t="s">
        <v>33</v>
      </c>
      <c r="E30" s="20">
        <v>22</v>
      </c>
      <c r="F30" s="86">
        <v>0.00225694444444444</v>
      </c>
      <c r="G30" s="82">
        <v>0.3488425925925926</v>
      </c>
      <c r="H30" s="36" t="s">
        <v>101</v>
      </c>
      <c r="I30" s="58">
        <v>1</v>
      </c>
      <c r="J30" s="22">
        <v>0.006944444444444444</v>
      </c>
      <c r="K30" s="23">
        <f t="shared" si="0"/>
        <v>0</v>
      </c>
      <c r="L30" s="21">
        <v>3</v>
      </c>
      <c r="M30" s="16">
        <v>0.003472222222222222</v>
      </c>
      <c r="N30" s="15">
        <f t="shared" si="1"/>
        <v>0.010416666666666666</v>
      </c>
      <c r="O30" s="21">
        <v>14</v>
      </c>
      <c r="P30" s="24">
        <v>0.0006944444444444445</v>
      </c>
      <c r="Q30" s="23">
        <f t="shared" si="2"/>
        <v>0.009722222222222222</v>
      </c>
      <c r="R30" s="21">
        <v>6</v>
      </c>
      <c r="S30" s="22">
        <v>0.0020833333333333333</v>
      </c>
      <c r="T30" s="23">
        <f t="shared" si="3"/>
        <v>0.0125</v>
      </c>
      <c r="U30" s="21">
        <v>4</v>
      </c>
      <c r="V30" s="22">
        <v>0.003472222222222222</v>
      </c>
      <c r="W30" s="23">
        <f t="shared" si="4"/>
        <v>0.013888888888888888</v>
      </c>
      <c r="X30" s="13">
        <v>1</v>
      </c>
      <c r="Y30" s="14">
        <v>0.006944444444444444</v>
      </c>
      <c r="Z30" s="15">
        <f t="shared" si="5"/>
        <v>0.006944444444444444</v>
      </c>
      <c r="AA30" s="97">
        <f t="shared" si="6"/>
        <v>0.05347222222222221</v>
      </c>
      <c r="AB30" s="73">
        <f t="shared" si="7"/>
        <v>0.34658564814814813</v>
      </c>
      <c r="AC30" s="72">
        <f t="shared" si="8"/>
        <v>0.29085648148148147</v>
      </c>
    </row>
    <row r="31" spans="1:29" ht="15" customHeight="1">
      <c r="A31" s="35" t="s">
        <v>134</v>
      </c>
      <c r="B31" s="17" t="s">
        <v>6</v>
      </c>
      <c r="C31" s="18" t="s">
        <v>88</v>
      </c>
      <c r="D31" s="19" t="s">
        <v>141</v>
      </c>
      <c r="E31" s="20">
        <v>2</v>
      </c>
      <c r="F31" s="86">
        <v>0.00015046296296296297</v>
      </c>
      <c r="G31" s="82">
        <v>0.34913194444444445</v>
      </c>
      <c r="H31" s="36" t="s">
        <v>101</v>
      </c>
      <c r="I31" s="58">
        <v>1</v>
      </c>
      <c r="J31" s="22">
        <v>0.006944444444444444</v>
      </c>
      <c r="K31" s="23">
        <f t="shared" si="0"/>
        <v>0</v>
      </c>
      <c r="L31" s="21">
        <v>3</v>
      </c>
      <c r="M31" s="16">
        <v>0.003472222222222222</v>
      </c>
      <c r="N31" s="15">
        <f t="shared" si="1"/>
        <v>0.010416666666666666</v>
      </c>
      <c r="O31" s="21">
        <v>5</v>
      </c>
      <c r="P31" s="24">
        <v>0.0006944444444444445</v>
      </c>
      <c r="Q31" s="23">
        <f t="shared" si="2"/>
        <v>0.0034722222222222225</v>
      </c>
      <c r="R31" s="21">
        <v>6</v>
      </c>
      <c r="S31" s="22">
        <v>0.0020833333333333333</v>
      </c>
      <c r="T31" s="23">
        <f t="shared" si="3"/>
        <v>0.0125</v>
      </c>
      <c r="U31" s="21">
        <v>4</v>
      </c>
      <c r="V31" s="22">
        <v>0.003472222222222222</v>
      </c>
      <c r="W31" s="23">
        <f t="shared" si="4"/>
        <v>0.013888888888888888</v>
      </c>
      <c r="X31" s="13">
        <v>1</v>
      </c>
      <c r="Y31" s="14">
        <v>0.006944444444444444</v>
      </c>
      <c r="Z31" s="15">
        <f t="shared" si="5"/>
        <v>0.006944444444444444</v>
      </c>
      <c r="AA31" s="97">
        <f t="shared" si="6"/>
        <v>0.04722222222222222</v>
      </c>
      <c r="AB31" s="73">
        <f t="shared" si="7"/>
        <v>0.3489814814814815</v>
      </c>
      <c r="AC31" s="72">
        <f t="shared" si="8"/>
        <v>0.30160879629629633</v>
      </c>
    </row>
    <row r="32" spans="1:29" ht="15" customHeight="1">
      <c r="A32" s="35" t="s">
        <v>136</v>
      </c>
      <c r="B32" s="17" t="s">
        <v>19</v>
      </c>
      <c r="C32" s="18" t="s">
        <v>89</v>
      </c>
      <c r="D32" s="19" t="s">
        <v>20</v>
      </c>
      <c r="E32" s="20">
        <v>13</v>
      </c>
      <c r="F32" s="86">
        <v>0.0012037037037037</v>
      </c>
      <c r="G32" s="82" t="s">
        <v>146</v>
      </c>
      <c r="H32" s="36" t="s">
        <v>101</v>
      </c>
      <c r="I32" s="58">
        <v>4</v>
      </c>
      <c r="J32" s="22">
        <v>0.006944444444444444</v>
      </c>
      <c r="K32" s="23">
        <f t="shared" si="0"/>
        <v>0.020833333333333332</v>
      </c>
      <c r="L32" s="21">
        <v>0</v>
      </c>
      <c r="M32" s="16">
        <v>0.003472222222222222</v>
      </c>
      <c r="N32" s="15">
        <f t="shared" si="1"/>
        <v>0</v>
      </c>
      <c r="O32" s="21">
        <v>0</v>
      </c>
      <c r="P32" s="24">
        <v>0.0006944444444444445</v>
      </c>
      <c r="Q32" s="23">
        <f t="shared" si="2"/>
        <v>0</v>
      </c>
      <c r="R32" s="21">
        <v>0</v>
      </c>
      <c r="S32" s="22">
        <v>0.0020833333333333333</v>
      </c>
      <c r="T32" s="23">
        <f t="shared" si="3"/>
        <v>0</v>
      </c>
      <c r="U32" s="21">
        <v>0</v>
      </c>
      <c r="V32" s="22">
        <v>0.003472222222222222</v>
      </c>
      <c r="W32" s="23">
        <f t="shared" si="4"/>
        <v>0</v>
      </c>
      <c r="X32" s="13">
        <v>0</v>
      </c>
      <c r="Y32" s="14">
        <v>0.006944444444444444</v>
      </c>
      <c r="Z32" s="15">
        <f t="shared" si="5"/>
        <v>0</v>
      </c>
      <c r="AA32" s="97">
        <f t="shared" si="6"/>
        <v>0.020833333333333332</v>
      </c>
      <c r="AB32" s="73" t="s">
        <v>146</v>
      </c>
      <c r="AC32" s="72" t="e">
        <f t="shared" si="8"/>
        <v>#VALUE!</v>
      </c>
    </row>
    <row r="33" spans="1:29" ht="19.5" customHeight="1" thickBot="1">
      <c r="A33" s="118" t="s">
        <v>87</v>
      </c>
      <c r="B33" s="119"/>
      <c r="C33" s="119"/>
      <c r="D33" s="119"/>
      <c r="E33" s="119"/>
      <c r="F33" s="119"/>
      <c r="G33" s="119"/>
      <c r="H33" s="120"/>
      <c r="I33" s="121" t="s">
        <v>87</v>
      </c>
      <c r="J33" s="122"/>
      <c r="K33" s="122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2"/>
      <c r="Y33" s="122"/>
      <c r="Z33" s="122"/>
      <c r="AA33" s="123"/>
      <c r="AB33" s="123"/>
      <c r="AC33" s="124"/>
    </row>
    <row r="34" spans="1:29" ht="15" customHeight="1">
      <c r="A34" s="35" t="s">
        <v>111</v>
      </c>
      <c r="B34" s="61" t="s">
        <v>75</v>
      </c>
      <c r="C34" s="31" t="s">
        <v>88</v>
      </c>
      <c r="D34" s="32" t="s">
        <v>76</v>
      </c>
      <c r="E34" s="33">
        <v>53</v>
      </c>
      <c r="F34" s="85">
        <v>0.00571759259259259</v>
      </c>
      <c r="G34" s="81">
        <v>0.13420138888888888</v>
      </c>
      <c r="H34" s="34" t="s">
        <v>102</v>
      </c>
      <c r="I34" s="89"/>
      <c r="J34" s="90"/>
      <c r="K34" s="91"/>
      <c r="L34" s="64">
        <v>3</v>
      </c>
      <c r="M34" s="65">
        <v>0.003472222222222222</v>
      </c>
      <c r="N34" s="63">
        <f aca="true" t="shared" si="9" ref="N34:N53">L34*M34</f>
        <v>0.010416666666666666</v>
      </c>
      <c r="O34" s="64">
        <v>21</v>
      </c>
      <c r="P34" s="65">
        <v>0.0006944444444444445</v>
      </c>
      <c r="Q34" s="63">
        <f aca="true" t="shared" si="10" ref="Q34:Q53">O34*P34</f>
        <v>0.014583333333333334</v>
      </c>
      <c r="R34" s="64">
        <v>6</v>
      </c>
      <c r="S34" s="62">
        <v>0.0020833333333333333</v>
      </c>
      <c r="T34" s="63">
        <f aca="true" t="shared" si="11" ref="T34:T53">R34*S34</f>
        <v>0.0125</v>
      </c>
      <c r="U34" s="64">
        <v>4</v>
      </c>
      <c r="V34" s="62">
        <v>0.003472222222222222</v>
      </c>
      <c r="W34" s="63">
        <f aca="true" t="shared" si="12" ref="W34:W53">U34*V34</f>
        <v>0.013888888888888888</v>
      </c>
      <c r="X34" s="95"/>
      <c r="Y34" s="90"/>
      <c r="Z34" s="91"/>
      <c r="AA34" s="100">
        <f aca="true" t="shared" si="13" ref="AA34:AA53">SUM(K34+N34+Q34+T34+W34+Z35)</f>
        <v>0.051388888888888894</v>
      </c>
      <c r="AB34" s="74">
        <f aca="true" t="shared" si="14" ref="AB34:AB53">G34-F34</f>
        <v>0.1284837962962963</v>
      </c>
      <c r="AC34" s="75">
        <f>AB34-AA34-F7</f>
        <v>0.07559027777777777</v>
      </c>
    </row>
    <row r="35" spans="1:29" ht="15" customHeight="1">
      <c r="A35" s="35" t="s">
        <v>112</v>
      </c>
      <c r="B35" s="66" t="s">
        <v>85</v>
      </c>
      <c r="C35" s="18" t="s">
        <v>89</v>
      </c>
      <c r="D35" s="19" t="s">
        <v>86</v>
      </c>
      <c r="E35" s="20">
        <v>62</v>
      </c>
      <c r="F35" s="86">
        <v>0.0064699074074074</v>
      </c>
      <c r="G35" s="82">
        <v>0.12976851851851853</v>
      </c>
      <c r="H35" s="36" t="s">
        <v>102</v>
      </c>
      <c r="I35" s="89"/>
      <c r="J35" s="90"/>
      <c r="K35" s="91"/>
      <c r="L35" s="21">
        <v>3</v>
      </c>
      <c r="M35" s="16">
        <v>0.003472222222222222</v>
      </c>
      <c r="N35" s="15">
        <f t="shared" si="9"/>
        <v>0.010416666666666666</v>
      </c>
      <c r="O35" s="21">
        <v>12</v>
      </c>
      <c r="P35" s="24">
        <v>0.0006944444444444445</v>
      </c>
      <c r="Q35" s="23">
        <f t="shared" si="10"/>
        <v>0.008333333333333333</v>
      </c>
      <c r="R35" s="21">
        <v>6</v>
      </c>
      <c r="S35" s="22">
        <v>0.0020833333333333333</v>
      </c>
      <c r="T35" s="23">
        <f t="shared" si="11"/>
        <v>0.0125</v>
      </c>
      <c r="U35" s="21">
        <v>3</v>
      </c>
      <c r="V35" s="22">
        <v>0.003472222222222222</v>
      </c>
      <c r="W35" s="23">
        <f t="shared" si="12"/>
        <v>0.010416666666666666</v>
      </c>
      <c r="X35" s="95"/>
      <c r="Y35" s="90"/>
      <c r="Z35" s="91"/>
      <c r="AA35" s="97">
        <f t="shared" si="13"/>
        <v>0.041666666666666664</v>
      </c>
      <c r="AB35" s="73">
        <f t="shared" si="14"/>
        <v>0.12329861111111114</v>
      </c>
      <c r="AC35" s="76">
        <f aca="true" t="shared" si="15" ref="AC35:AC52">AB35-AA35-F7</f>
        <v>0.08012731481481483</v>
      </c>
    </row>
    <row r="36" spans="1:29" ht="15" customHeight="1">
      <c r="A36" s="35" t="s">
        <v>113</v>
      </c>
      <c r="B36" s="66" t="s">
        <v>0</v>
      </c>
      <c r="C36" s="18" t="s">
        <v>88</v>
      </c>
      <c r="D36" s="19" t="s">
        <v>3</v>
      </c>
      <c r="E36" s="20">
        <v>36</v>
      </c>
      <c r="F36" s="86">
        <v>0.0062499999999999995</v>
      </c>
      <c r="G36" s="82">
        <v>0.1356712962962963</v>
      </c>
      <c r="H36" s="36" t="s">
        <v>102</v>
      </c>
      <c r="I36" s="89"/>
      <c r="J36" s="90"/>
      <c r="K36" s="91"/>
      <c r="L36" s="21">
        <v>3</v>
      </c>
      <c r="M36" s="16">
        <v>0.003472222222222222</v>
      </c>
      <c r="N36" s="15">
        <f t="shared" si="9"/>
        <v>0.010416666666666666</v>
      </c>
      <c r="O36" s="21">
        <v>14</v>
      </c>
      <c r="P36" s="24">
        <v>0.0006944444444444445</v>
      </c>
      <c r="Q36" s="23">
        <f t="shared" si="10"/>
        <v>0.009722222222222222</v>
      </c>
      <c r="R36" s="21">
        <v>6</v>
      </c>
      <c r="S36" s="22">
        <v>0.0020833333333333333</v>
      </c>
      <c r="T36" s="23">
        <f t="shared" si="11"/>
        <v>0.0125</v>
      </c>
      <c r="U36" s="21">
        <v>4</v>
      </c>
      <c r="V36" s="22">
        <v>0.003472222222222222</v>
      </c>
      <c r="W36" s="23">
        <f t="shared" si="12"/>
        <v>0.013888888888888888</v>
      </c>
      <c r="X36" s="95"/>
      <c r="Y36" s="90"/>
      <c r="Z36" s="91"/>
      <c r="AA36" s="97">
        <f t="shared" si="13"/>
        <v>0.04652777777777777</v>
      </c>
      <c r="AB36" s="73">
        <f t="shared" si="14"/>
        <v>0.12942129629629628</v>
      </c>
      <c r="AC36" s="76">
        <f t="shared" si="15"/>
        <v>0.07973379629629629</v>
      </c>
    </row>
    <row r="37" spans="1:29" ht="15" customHeight="1">
      <c r="A37" s="35" t="s">
        <v>114</v>
      </c>
      <c r="B37" s="66" t="s">
        <v>77</v>
      </c>
      <c r="C37" s="18" t="s">
        <v>88</v>
      </c>
      <c r="D37" s="19" t="s">
        <v>78</v>
      </c>
      <c r="E37" s="20">
        <v>55</v>
      </c>
      <c r="F37" s="86">
        <v>0.00586805555555555</v>
      </c>
      <c r="G37" s="82">
        <v>0.15291666666666667</v>
      </c>
      <c r="H37" s="36" t="s">
        <v>102</v>
      </c>
      <c r="I37" s="89"/>
      <c r="J37" s="90"/>
      <c r="K37" s="91"/>
      <c r="L37" s="21">
        <v>3</v>
      </c>
      <c r="M37" s="16">
        <v>0.003472222222222222</v>
      </c>
      <c r="N37" s="15">
        <f t="shared" si="9"/>
        <v>0.010416666666666666</v>
      </c>
      <c r="O37" s="21">
        <v>22</v>
      </c>
      <c r="P37" s="24">
        <v>0.0006944444444444445</v>
      </c>
      <c r="Q37" s="23">
        <f t="shared" si="10"/>
        <v>0.015277777777777779</v>
      </c>
      <c r="R37" s="21">
        <v>6</v>
      </c>
      <c r="S37" s="22">
        <v>0.0020833333333333333</v>
      </c>
      <c r="T37" s="23">
        <f t="shared" si="11"/>
        <v>0.0125</v>
      </c>
      <c r="U37" s="21">
        <v>4</v>
      </c>
      <c r="V37" s="22">
        <v>0.003472222222222222</v>
      </c>
      <c r="W37" s="23">
        <f t="shared" si="12"/>
        <v>0.013888888888888888</v>
      </c>
      <c r="X37" s="95"/>
      <c r="Y37" s="90"/>
      <c r="Z37" s="91"/>
      <c r="AA37" s="97">
        <f t="shared" si="13"/>
        <v>0.052083333333333336</v>
      </c>
      <c r="AB37" s="73">
        <f t="shared" si="14"/>
        <v>0.14704861111111112</v>
      </c>
      <c r="AC37" s="76">
        <f t="shared" si="15"/>
        <v>0.0936111111111111</v>
      </c>
    </row>
    <row r="38" spans="1:29" ht="15" customHeight="1">
      <c r="A38" s="35" t="s">
        <v>115</v>
      </c>
      <c r="B38" s="66" t="s">
        <v>69</v>
      </c>
      <c r="C38" s="18" t="s">
        <v>88</v>
      </c>
      <c r="D38" s="19" t="s">
        <v>70</v>
      </c>
      <c r="E38" s="20">
        <v>50</v>
      </c>
      <c r="F38" s="86">
        <v>0.0052662037037037</v>
      </c>
      <c r="G38" s="82">
        <v>0.14965277777777777</v>
      </c>
      <c r="H38" s="36" t="s">
        <v>102</v>
      </c>
      <c r="I38" s="89"/>
      <c r="J38" s="90"/>
      <c r="K38" s="91"/>
      <c r="L38" s="21">
        <v>0</v>
      </c>
      <c r="M38" s="16">
        <v>0.003472222222222222</v>
      </c>
      <c r="N38" s="15">
        <f t="shared" si="9"/>
        <v>0</v>
      </c>
      <c r="O38" s="21">
        <v>20</v>
      </c>
      <c r="P38" s="24">
        <v>0.0006944444444444445</v>
      </c>
      <c r="Q38" s="23">
        <f t="shared" si="10"/>
        <v>0.01388888888888889</v>
      </c>
      <c r="R38" s="21">
        <v>6</v>
      </c>
      <c r="S38" s="22">
        <v>0.0020833333333333333</v>
      </c>
      <c r="T38" s="23">
        <f t="shared" si="11"/>
        <v>0.0125</v>
      </c>
      <c r="U38" s="21">
        <v>4</v>
      </c>
      <c r="V38" s="22">
        <v>0.003472222222222222</v>
      </c>
      <c r="W38" s="23">
        <f t="shared" si="12"/>
        <v>0.013888888888888888</v>
      </c>
      <c r="X38" s="95"/>
      <c r="Y38" s="90"/>
      <c r="Z38" s="91"/>
      <c r="AA38" s="97">
        <f t="shared" si="13"/>
        <v>0.04027777777777778</v>
      </c>
      <c r="AB38" s="73">
        <f t="shared" si="14"/>
        <v>0.14438657407407407</v>
      </c>
      <c r="AC38" s="76">
        <f t="shared" si="15"/>
        <v>0.10124999999999999</v>
      </c>
    </row>
    <row r="39" spans="1:29" ht="15" customHeight="1">
      <c r="A39" s="35" t="s">
        <v>116</v>
      </c>
      <c r="B39" s="66" t="s">
        <v>57</v>
      </c>
      <c r="C39" s="18" t="s">
        <v>88</v>
      </c>
      <c r="D39" s="19" t="s">
        <v>58</v>
      </c>
      <c r="E39" s="20">
        <v>40</v>
      </c>
      <c r="F39" s="86">
        <v>0.00436342592592592</v>
      </c>
      <c r="G39" s="82">
        <v>0.16819444444444445</v>
      </c>
      <c r="H39" s="36" t="s">
        <v>102</v>
      </c>
      <c r="I39" s="89"/>
      <c r="J39" s="90"/>
      <c r="K39" s="91"/>
      <c r="L39" s="21">
        <v>4</v>
      </c>
      <c r="M39" s="16">
        <v>0.003472222222222222</v>
      </c>
      <c r="N39" s="15">
        <f t="shared" si="9"/>
        <v>0.013888888888888888</v>
      </c>
      <c r="O39" s="21">
        <v>21</v>
      </c>
      <c r="P39" s="24">
        <v>0.0006944444444444445</v>
      </c>
      <c r="Q39" s="23">
        <f t="shared" si="10"/>
        <v>0.014583333333333334</v>
      </c>
      <c r="R39" s="21">
        <v>6</v>
      </c>
      <c r="S39" s="22">
        <v>0.0020833333333333333</v>
      </c>
      <c r="T39" s="23">
        <f t="shared" si="11"/>
        <v>0.0125</v>
      </c>
      <c r="U39" s="21">
        <v>4</v>
      </c>
      <c r="V39" s="22">
        <v>0.003472222222222222</v>
      </c>
      <c r="W39" s="23">
        <f t="shared" si="12"/>
        <v>0.013888888888888888</v>
      </c>
      <c r="X39" s="95"/>
      <c r="Y39" s="90"/>
      <c r="Z39" s="91"/>
      <c r="AA39" s="97">
        <f t="shared" si="13"/>
        <v>0.05486111111111111</v>
      </c>
      <c r="AB39" s="73">
        <f t="shared" si="14"/>
        <v>0.16383101851851853</v>
      </c>
      <c r="AC39" s="76">
        <f t="shared" si="15"/>
        <v>0.1065625</v>
      </c>
    </row>
    <row r="40" spans="1:29" ht="15" customHeight="1">
      <c r="A40" s="35" t="s">
        <v>117</v>
      </c>
      <c r="B40" s="66" t="s">
        <v>51</v>
      </c>
      <c r="C40" s="18" t="s">
        <v>88</v>
      </c>
      <c r="D40" s="19" t="s">
        <v>52</v>
      </c>
      <c r="E40" s="20">
        <v>37</v>
      </c>
      <c r="F40" s="86">
        <v>0.003912037037037037</v>
      </c>
      <c r="G40" s="82">
        <v>0.14016203703703703</v>
      </c>
      <c r="H40" s="36" t="s">
        <v>102</v>
      </c>
      <c r="I40" s="89"/>
      <c r="J40" s="90"/>
      <c r="K40" s="91"/>
      <c r="L40" s="21">
        <v>0</v>
      </c>
      <c r="M40" s="16">
        <v>0.003472222222222222</v>
      </c>
      <c r="N40" s="15">
        <f t="shared" si="9"/>
        <v>0</v>
      </c>
      <c r="O40" s="21">
        <v>15</v>
      </c>
      <c r="P40" s="24">
        <v>0.0006944444444444445</v>
      </c>
      <c r="Q40" s="23">
        <f t="shared" si="10"/>
        <v>0.010416666666666668</v>
      </c>
      <c r="R40" s="21">
        <v>6</v>
      </c>
      <c r="S40" s="22">
        <v>0.0020833333333333333</v>
      </c>
      <c r="T40" s="23">
        <f t="shared" si="11"/>
        <v>0.0125</v>
      </c>
      <c r="U40" s="21">
        <v>1</v>
      </c>
      <c r="V40" s="22">
        <v>0.003472222222222222</v>
      </c>
      <c r="W40" s="23">
        <f t="shared" si="12"/>
        <v>0.003472222222222222</v>
      </c>
      <c r="X40" s="95"/>
      <c r="Y40" s="90"/>
      <c r="Z40" s="91"/>
      <c r="AA40" s="97">
        <f t="shared" si="13"/>
        <v>0.026388888888888892</v>
      </c>
      <c r="AB40" s="73">
        <f t="shared" si="14"/>
        <v>0.13624999999999998</v>
      </c>
      <c r="AC40" s="76">
        <f t="shared" si="15"/>
        <v>0.10910879629629627</v>
      </c>
    </row>
    <row r="41" spans="1:29" ht="15" customHeight="1">
      <c r="A41" s="35" t="s">
        <v>118</v>
      </c>
      <c r="B41" s="66" t="s">
        <v>71</v>
      </c>
      <c r="C41" s="18" t="s">
        <v>88</v>
      </c>
      <c r="D41" s="19" t="s">
        <v>72</v>
      </c>
      <c r="E41" s="20">
        <v>51</v>
      </c>
      <c r="F41" s="86">
        <v>0.00541666666666666</v>
      </c>
      <c r="G41" s="82">
        <v>0.15046296296296297</v>
      </c>
      <c r="H41" s="36" t="s">
        <v>102</v>
      </c>
      <c r="I41" s="89"/>
      <c r="J41" s="90"/>
      <c r="K41" s="91"/>
      <c r="L41" s="21">
        <v>1</v>
      </c>
      <c r="M41" s="16">
        <v>0.003472222222222222</v>
      </c>
      <c r="N41" s="15">
        <f t="shared" si="9"/>
        <v>0.003472222222222222</v>
      </c>
      <c r="O41" s="21">
        <v>7</v>
      </c>
      <c r="P41" s="24">
        <v>0.0006944444444444445</v>
      </c>
      <c r="Q41" s="23">
        <f t="shared" si="10"/>
        <v>0.004861111111111111</v>
      </c>
      <c r="R41" s="21">
        <v>6</v>
      </c>
      <c r="S41" s="22">
        <v>0.0020833333333333333</v>
      </c>
      <c r="T41" s="23">
        <f t="shared" si="11"/>
        <v>0.0125</v>
      </c>
      <c r="U41" s="21">
        <v>3</v>
      </c>
      <c r="V41" s="22">
        <v>0.003472222222222222</v>
      </c>
      <c r="W41" s="23">
        <f t="shared" si="12"/>
        <v>0.010416666666666666</v>
      </c>
      <c r="X41" s="95"/>
      <c r="Y41" s="90"/>
      <c r="Z41" s="91"/>
      <c r="AA41" s="97">
        <f t="shared" si="13"/>
        <v>0.03125</v>
      </c>
      <c r="AB41" s="73">
        <f t="shared" si="14"/>
        <v>0.1450462962962963</v>
      </c>
      <c r="AC41" s="76">
        <f t="shared" si="15"/>
        <v>0.11274305555555557</v>
      </c>
    </row>
    <row r="42" spans="1:29" ht="15" customHeight="1">
      <c r="A42" s="35" t="s">
        <v>120</v>
      </c>
      <c r="B42" s="66" t="s">
        <v>53</v>
      </c>
      <c r="C42" s="18" t="s">
        <v>88</v>
      </c>
      <c r="D42" s="19" t="s">
        <v>54</v>
      </c>
      <c r="E42" s="20">
        <v>38</v>
      </c>
      <c r="F42" s="86">
        <v>0.004062499999999999</v>
      </c>
      <c r="G42" s="82">
        <v>0.17097222222222222</v>
      </c>
      <c r="H42" s="36" t="s">
        <v>102</v>
      </c>
      <c r="I42" s="89"/>
      <c r="J42" s="90"/>
      <c r="K42" s="91"/>
      <c r="L42" s="21">
        <v>4</v>
      </c>
      <c r="M42" s="16">
        <v>0.003472222222222222</v>
      </c>
      <c r="N42" s="15">
        <f t="shared" si="9"/>
        <v>0.013888888888888888</v>
      </c>
      <c r="O42" s="21">
        <v>23</v>
      </c>
      <c r="P42" s="24">
        <v>0.0006944444444444445</v>
      </c>
      <c r="Q42" s="23">
        <f t="shared" si="10"/>
        <v>0.015972222222222224</v>
      </c>
      <c r="R42" s="21">
        <v>6</v>
      </c>
      <c r="S42" s="22">
        <v>0.0020833333333333333</v>
      </c>
      <c r="T42" s="23">
        <f t="shared" si="11"/>
        <v>0.0125</v>
      </c>
      <c r="U42" s="21">
        <v>1</v>
      </c>
      <c r="V42" s="22">
        <v>0.003472222222222222</v>
      </c>
      <c r="W42" s="23">
        <f t="shared" si="12"/>
        <v>0.003472222222222222</v>
      </c>
      <c r="X42" s="95"/>
      <c r="Y42" s="90"/>
      <c r="Z42" s="91"/>
      <c r="AA42" s="97">
        <f t="shared" si="13"/>
        <v>0.04583333333333334</v>
      </c>
      <c r="AB42" s="73">
        <f t="shared" si="14"/>
        <v>0.16690972222222222</v>
      </c>
      <c r="AC42" s="76">
        <f t="shared" si="15"/>
        <v>0.11806712962962962</v>
      </c>
    </row>
    <row r="43" spans="1:29" ht="15" customHeight="1">
      <c r="A43" s="35" t="s">
        <v>124</v>
      </c>
      <c r="B43" s="66" t="s">
        <v>63</v>
      </c>
      <c r="C43" s="18" t="s">
        <v>88</v>
      </c>
      <c r="D43" s="19" t="s">
        <v>64</v>
      </c>
      <c r="E43" s="20">
        <v>43</v>
      </c>
      <c r="F43" s="86">
        <v>0.00481481481481481</v>
      </c>
      <c r="G43" s="82">
        <v>0.18090277777777777</v>
      </c>
      <c r="H43" s="36" t="s">
        <v>102</v>
      </c>
      <c r="I43" s="89"/>
      <c r="J43" s="90"/>
      <c r="K43" s="91"/>
      <c r="L43" s="21">
        <v>4</v>
      </c>
      <c r="M43" s="16">
        <v>0.003472222222222222</v>
      </c>
      <c r="N43" s="15">
        <f t="shared" si="9"/>
        <v>0.013888888888888888</v>
      </c>
      <c r="O43" s="21">
        <v>23</v>
      </c>
      <c r="P43" s="24">
        <v>0.0006944444444444445</v>
      </c>
      <c r="Q43" s="23">
        <f t="shared" si="10"/>
        <v>0.015972222222222224</v>
      </c>
      <c r="R43" s="21">
        <v>6</v>
      </c>
      <c r="S43" s="22">
        <v>0.0020833333333333333</v>
      </c>
      <c r="T43" s="23">
        <f t="shared" si="11"/>
        <v>0.0125</v>
      </c>
      <c r="U43" s="21">
        <v>3</v>
      </c>
      <c r="V43" s="22">
        <v>0.003472222222222222</v>
      </c>
      <c r="W43" s="23">
        <f t="shared" si="12"/>
        <v>0.010416666666666666</v>
      </c>
      <c r="X43" s="95"/>
      <c r="Y43" s="90"/>
      <c r="Z43" s="91"/>
      <c r="AA43" s="97">
        <f t="shared" si="13"/>
        <v>0.05277777777777778</v>
      </c>
      <c r="AB43" s="73">
        <f t="shared" si="14"/>
        <v>0.17608796296296297</v>
      </c>
      <c r="AC43" s="76">
        <f t="shared" si="15"/>
        <v>0.12135416666666667</v>
      </c>
    </row>
    <row r="44" spans="1:29" ht="15" customHeight="1">
      <c r="A44" s="35" t="s">
        <v>125</v>
      </c>
      <c r="B44" s="66" t="s">
        <v>73</v>
      </c>
      <c r="C44" s="18" t="s">
        <v>89</v>
      </c>
      <c r="D44" s="19" t="s">
        <v>74</v>
      </c>
      <c r="E44" s="20">
        <v>52</v>
      </c>
      <c r="F44" s="86">
        <v>0.00556712962962963</v>
      </c>
      <c r="G44" s="82">
        <v>0.16972222222222222</v>
      </c>
      <c r="H44" s="36" t="s">
        <v>102</v>
      </c>
      <c r="I44" s="89"/>
      <c r="J44" s="90"/>
      <c r="K44" s="91"/>
      <c r="L44" s="21">
        <v>4</v>
      </c>
      <c r="M44" s="16">
        <v>0.003472222222222222</v>
      </c>
      <c r="N44" s="15">
        <f t="shared" si="9"/>
        <v>0.013888888888888888</v>
      </c>
      <c r="O44" s="21">
        <v>16</v>
      </c>
      <c r="P44" s="24">
        <v>0.0006944444444444445</v>
      </c>
      <c r="Q44" s="23">
        <f t="shared" si="10"/>
        <v>0.011111111111111112</v>
      </c>
      <c r="R44" s="21">
        <v>6</v>
      </c>
      <c r="S44" s="22">
        <v>0.0020833333333333333</v>
      </c>
      <c r="T44" s="23">
        <f t="shared" si="11"/>
        <v>0.0125</v>
      </c>
      <c r="U44" s="21">
        <v>1</v>
      </c>
      <c r="V44" s="22">
        <v>0.003472222222222222</v>
      </c>
      <c r="W44" s="23">
        <f t="shared" si="12"/>
        <v>0.003472222222222222</v>
      </c>
      <c r="X44" s="95"/>
      <c r="Y44" s="90"/>
      <c r="Z44" s="91"/>
      <c r="AA44" s="97">
        <f t="shared" si="13"/>
        <v>0.04097222222222223</v>
      </c>
      <c r="AB44" s="73">
        <f t="shared" si="14"/>
        <v>0.1641550925925926</v>
      </c>
      <c r="AC44" s="76">
        <f t="shared" si="15"/>
        <v>0.1213773148148148</v>
      </c>
    </row>
    <row r="45" spans="1:29" ht="15" customHeight="1">
      <c r="A45" s="35" t="s">
        <v>126</v>
      </c>
      <c r="B45" s="66" t="s">
        <v>61</v>
      </c>
      <c r="C45" s="18" t="s">
        <v>88</v>
      </c>
      <c r="D45" s="19" t="s">
        <v>62</v>
      </c>
      <c r="E45" s="20">
        <v>42</v>
      </c>
      <c r="F45" s="86">
        <v>0.00466435185185185</v>
      </c>
      <c r="G45" s="82">
        <v>0.1634722222222222</v>
      </c>
      <c r="H45" s="36" t="s">
        <v>102</v>
      </c>
      <c r="I45" s="89"/>
      <c r="J45" s="90"/>
      <c r="K45" s="91"/>
      <c r="L45" s="21">
        <v>4</v>
      </c>
      <c r="M45" s="16">
        <v>0.003472222222222222</v>
      </c>
      <c r="N45" s="15">
        <f t="shared" si="9"/>
        <v>0.013888888888888888</v>
      </c>
      <c r="O45" s="21">
        <v>11</v>
      </c>
      <c r="P45" s="24">
        <v>0.0006944444444444445</v>
      </c>
      <c r="Q45" s="23">
        <f t="shared" si="10"/>
        <v>0.0076388888888888895</v>
      </c>
      <c r="R45" s="21">
        <v>6</v>
      </c>
      <c r="S45" s="22">
        <v>0.0020833333333333333</v>
      </c>
      <c r="T45" s="23">
        <f t="shared" si="11"/>
        <v>0.0125</v>
      </c>
      <c r="U45" s="21">
        <v>0</v>
      </c>
      <c r="V45" s="22">
        <v>0.003472222222222222</v>
      </c>
      <c r="W45" s="23">
        <f t="shared" si="12"/>
        <v>0</v>
      </c>
      <c r="X45" s="95"/>
      <c r="Y45" s="90"/>
      <c r="Z45" s="91"/>
      <c r="AA45" s="97">
        <f t="shared" si="13"/>
        <v>0.03402777777777778</v>
      </c>
      <c r="AB45" s="73">
        <f t="shared" si="14"/>
        <v>0.15880787037037036</v>
      </c>
      <c r="AC45" s="76">
        <f t="shared" si="15"/>
        <v>0.12131944444444442</v>
      </c>
    </row>
    <row r="46" spans="1:29" ht="15" customHeight="1">
      <c r="A46" s="35" t="s">
        <v>127</v>
      </c>
      <c r="B46" s="66" t="s">
        <v>79</v>
      </c>
      <c r="C46" s="18" t="s">
        <v>88</v>
      </c>
      <c r="D46" s="19" t="s">
        <v>80</v>
      </c>
      <c r="E46" s="20">
        <v>58</v>
      </c>
      <c r="F46" s="86">
        <v>0.00601851851851851</v>
      </c>
      <c r="G46" s="82">
        <v>0.17416666666666666</v>
      </c>
      <c r="H46" s="36" t="s">
        <v>102</v>
      </c>
      <c r="I46" s="89"/>
      <c r="J46" s="90"/>
      <c r="K46" s="91"/>
      <c r="L46" s="21">
        <v>4</v>
      </c>
      <c r="M46" s="16">
        <v>0.003472222222222222</v>
      </c>
      <c r="N46" s="15">
        <f t="shared" si="9"/>
        <v>0.013888888888888888</v>
      </c>
      <c r="O46" s="21">
        <v>7</v>
      </c>
      <c r="P46" s="24">
        <v>0.0006944444444444445</v>
      </c>
      <c r="Q46" s="23">
        <f t="shared" si="10"/>
        <v>0.004861111111111111</v>
      </c>
      <c r="R46" s="21">
        <v>6</v>
      </c>
      <c r="S46" s="22">
        <v>0.0020833333333333333</v>
      </c>
      <c r="T46" s="23">
        <f t="shared" si="11"/>
        <v>0.0125</v>
      </c>
      <c r="U46" s="21">
        <v>3</v>
      </c>
      <c r="V46" s="22">
        <v>0.003472222222222222</v>
      </c>
      <c r="W46" s="23">
        <f t="shared" si="12"/>
        <v>0.010416666666666666</v>
      </c>
      <c r="X46" s="95"/>
      <c r="Y46" s="90"/>
      <c r="Z46" s="91"/>
      <c r="AA46" s="97">
        <f t="shared" si="13"/>
        <v>0.041666666666666664</v>
      </c>
      <c r="AB46" s="73">
        <f t="shared" si="14"/>
        <v>0.16814814814814816</v>
      </c>
      <c r="AC46" s="76">
        <f t="shared" si="15"/>
        <v>0.12557870370370372</v>
      </c>
    </row>
    <row r="47" spans="1:29" ht="15" customHeight="1">
      <c r="A47" s="35" t="s">
        <v>128</v>
      </c>
      <c r="B47" s="66" t="s">
        <v>59</v>
      </c>
      <c r="C47" s="18" t="s">
        <v>88</v>
      </c>
      <c r="D47" s="19" t="s">
        <v>60</v>
      </c>
      <c r="E47" s="20">
        <v>41</v>
      </c>
      <c r="F47" s="86">
        <v>0.00451388888888889</v>
      </c>
      <c r="G47" s="82">
        <v>0.1688888888888889</v>
      </c>
      <c r="H47" s="36" t="s">
        <v>102</v>
      </c>
      <c r="I47" s="89"/>
      <c r="J47" s="90"/>
      <c r="K47" s="91"/>
      <c r="L47" s="21">
        <v>4</v>
      </c>
      <c r="M47" s="16">
        <v>0.003472222222222222</v>
      </c>
      <c r="N47" s="15">
        <f t="shared" si="9"/>
        <v>0.013888888888888888</v>
      </c>
      <c r="O47" s="21">
        <v>10</v>
      </c>
      <c r="P47" s="24">
        <v>0.0006944444444444445</v>
      </c>
      <c r="Q47" s="23">
        <f t="shared" si="10"/>
        <v>0.006944444444444445</v>
      </c>
      <c r="R47" s="21">
        <v>6</v>
      </c>
      <c r="S47" s="22">
        <v>0.0020833333333333333</v>
      </c>
      <c r="T47" s="23">
        <f t="shared" si="11"/>
        <v>0.0125</v>
      </c>
      <c r="U47" s="21">
        <v>1</v>
      </c>
      <c r="V47" s="22">
        <v>0.003472222222222222</v>
      </c>
      <c r="W47" s="23">
        <f t="shared" si="12"/>
        <v>0.003472222222222222</v>
      </c>
      <c r="X47" s="95"/>
      <c r="Y47" s="90"/>
      <c r="Z47" s="91"/>
      <c r="AA47" s="97">
        <f t="shared" si="13"/>
        <v>0.03680555555555556</v>
      </c>
      <c r="AB47" s="73">
        <f t="shared" si="14"/>
        <v>0.164375</v>
      </c>
      <c r="AC47" s="76">
        <f t="shared" si="15"/>
        <v>0.12501157407407407</v>
      </c>
    </row>
    <row r="48" spans="1:29" ht="15" customHeight="1">
      <c r="A48" s="35" t="s">
        <v>130</v>
      </c>
      <c r="B48" s="66" t="s">
        <v>81</v>
      </c>
      <c r="C48" s="18" t="s">
        <v>88</v>
      </c>
      <c r="D48" s="19" t="s">
        <v>82</v>
      </c>
      <c r="E48" s="20">
        <v>60</v>
      </c>
      <c r="F48" s="86">
        <v>0.00616898148148148</v>
      </c>
      <c r="G48" s="82">
        <v>0.17371527777777776</v>
      </c>
      <c r="H48" s="36" t="s">
        <v>102</v>
      </c>
      <c r="I48" s="89"/>
      <c r="J48" s="90"/>
      <c r="K48" s="91"/>
      <c r="L48" s="21">
        <v>0</v>
      </c>
      <c r="M48" s="16">
        <v>0.003472222222222222</v>
      </c>
      <c r="N48" s="15">
        <f t="shared" si="9"/>
        <v>0</v>
      </c>
      <c r="O48" s="21">
        <v>20</v>
      </c>
      <c r="P48" s="24">
        <v>0.0006944444444444445</v>
      </c>
      <c r="Q48" s="23">
        <f t="shared" si="10"/>
        <v>0.01388888888888889</v>
      </c>
      <c r="R48" s="21">
        <v>6</v>
      </c>
      <c r="S48" s="22">
        <v>0.0020833333333333333</v>
      </c>
      <c r="T48" s="23">
        <f t="shared" si="11"/>
        <v>0.0125</v>
      </c>
      <c r="U48" s="21">
        <v>3</v>
      </c>
      <c r="V48" s="22">
        <v>0.003472222222222222</v>
      </c>
      <c r="W48" s="23">
        <f t="shared" si="12"/>
        <v>0.010416666666666666</v>
      </c>
      <c r="X48" s="95"/>
      <c r="Y48" s="90"/>
      <c r="Z48" s="91"/>
      <c r="AA48" s="97">
        <f t="shared" si="13"/>
        <v>0.03680555555555556</v>
      </c>
      <c r="AB48" s="73">
        <f t="shared" si="14"/>
        <v>0.16754629629629628</v>
      </c>
      <c r="AC48" s="76">
        <f t="shared" si="15"/>
        <v>0.1304398148148148</v>
      </c>
    </row>
    <row r="49" spans="1:29" ht="15" customHeight="1">
      <c r="A49" s="35" t="s">
        <v>133</v>
      </c>
      <c r="B49" s="66" t="s">
        <v>83</v>
      </c>
      <c r="C49" s="18" t="s">
        <v>88</v>
      </c>
      <c r="D49" s="19" t="s">
        <v>84</v>
      </c>
      <c r="E49" s="20">
        <v>61</v>
      </c>
      <c r="F49" s="86">
        <v>0.00631944444444444</v>
      </c>
      <c r="G49" s="82">
        <v>0.15416666666666667</v>
      </c>
      <c r="H49" s="36" t="s">
        <v>102</v>
      </c>
      <c r="I49" s="89"/>
      <c r="J49" s="90"/>
      <c r="K49" s="91"/>
      <c r="L49" s="21">
        <v>0</v>
      </c>
      <c r="M49" s="16">
        <v>0.003472222222222222</v>
      </c>
      <c r="N49" s="15">
        <f t="shared" si="9"/>
        <v>0</v>
      </c>
      <c r="O49" s="21">
        <v>0</v>
      </c>
      <c r="P49" s="24">
        <v>0.0006944444444444445</v>
      </c>
      <c r="Q49" s="23">
        <f t="shared" si="10"/>
        <v>0</v>
      </c>
      <c r="R49" s="21">
        <v>6</v>
      </c>
      <c r="S49" s="22">
        <v>0.0020833333333333333</v>
      </c>
      <c r="T49" s="23">
        <f t="shared" si="11"/>
        <v>0.0125</v>
      </c>
      <c r="U49" s="21">
        <v>0</v>
      </c>
      <c r="V49" s="22">
        <v>0.003472222222222222</v>
      </c>
      <c r="W49" s="23">
        <f t="shared" si="12"/>
        <v>0</v>
      </c>
      <c r="X49" s="95"/>
      <c r="Y49" s="90"/>
      <c r="Z49" s="91"/>
      <c r="AA49" s="97">
        <f t="shared" si="13"/>
        <v>0.0125</v>
      </c>
      <c r="AB49" s="73">
        <f t="shared" si="14"/>
        <v>0.14784722222222224</v>
      </c>
      <c r="AC49" s="76">
        <f t="shared" si="15"/>
        <v>0.13324074074074074</v>
      </c>
    </row>
    <row r="50" spans="1:29" ht="15" customHeight="1">
      <c r="A50" s="35" t="s">
        <v>135</v>
      </c>
      <c r="B50" s="66" t="s">
        <v>65</v>
      </c>
      <c r="C50" s="18" t="s">
        <v>88</v>
      </c>
      <c r="D50" s="19" t="s">
        <v>66</v>
      </c>
      <c r="E50" s="20">
        <v>45</v>
      </c>
      <c r="F50" s="86">
        <v>0.00496527777777778</v>
      </c>
      <c r="G50" s="82">
        <v>0.1865740740740741</v>
      </c>
      <c r="H50" s="36" t="s">
        <v>102</v>
      </c>
      <c r="I50" s="89"/>
      <c r="J50" s="90"/>
      <c r="K50" s="91"/>
      <c r="L50" s="21">
        <v>2</v>
      </c>
      <c r="M50" s="16">
        <v>0.003472222222222222</v>
      </c>
      <c r="N50" s="15">
        <f t="shared" si="9"/>
        <v>0.006944444444444444</v>
      </c>
      <c r="O50" s="21">
        <v>9</v>
      </c>
      <c r="P50" s="24">
        <v>0.0006944444444444445</v>
      </c>
      <c r="Q50" s="23">
        <f t="shared" si="10"/>
        <v>0.00625</v>
      </c>
      <c r="R50" s="21">
        <v>6</v>
      </c>
      <c r="S50" s="22">
        <v>0.0020833333333333333</v>
      </c>
      <c r="T50" s="23">
        <f t="shared" si="11"/>
        <v>0.0125</v>
      </c>
      <c r="U50" s="21">
        <v>3</v>
      </c>
      <c r="V50" s="22">
        <v>0.003472222222222222</v>
      </c>
      <c r="W50" s="23">
        <f t="shared" si="12"/>
        <v>0.010416666666666666</v>
      </c>
      <c r="X50" s="95"/>
      <c r="Y50" s="90"/>
      <c r="Z50" s="91"/>
      <c r="AA50" s="97">
        <f t="shared" si="13"/>
        <v>0.03611111111111111</v>
      </c>
      <c r="AB50" s="73">
        <f t="shared" si="14"/>
        <v>0.1816087962962963</v>
      </c>
      <c r="AC50" s="76">
        <f t="shared" si="15"/>
        <v>0.1454976851851852</v>
      </c>
    </row>
    <row r="51" spans="1:29" ht="15" customHeight="1">
      <c r="A51" s="35" t="s">
        <v>136</v>
      </c>
      <c r="B51" s="66" t="s">
        <v>55</v>
      </c>
      <c r="C51" s="18" t="s">
        <v>88</v>
      </c>
      <c r="D51" s="19" t="s">
        <v>56</v>
      </c>
      <c r="E51" s="20">
        <v>39</v>
      </c>
      <c r="F51" s="86">
        <v>0.00421296296296296</v>
      </c>
      <c r="G51" s="82">
        <v>0.1979976851851852</v>
      </c>
      <c r="H51" s="36" t="s">
        <v>102</v>
      </c>
      <c r="I51" s="89"/>
      <c r="J51" s="90"/>
      <c r="K51" s="91"/>
      <c r="L51" s="21">
        <v>4</v>
      </c>
      <c r="M51" s="16">
        <v>0.003472222222222222</v>
      </c>
      <c r="N51" s="15">
        <f t="shared" si="9"/>
        <v>0.013888888888888888</v>
      </c>
      <c r="O51" s="21">
        <v>13</v>
      </c>
      <c r="P51" s="24">
        <v>0.0006944444444444445</v>
      </c>
      <c r="Q51" s="23">
        <f t="shared" si="10"/>
        <v>0.009027777777777779</v>
      </c>
      <c r="R51" s="21">
        <v>6</v>
      </c>
      <c r="S51" s="22">
        <v>0.0020833333333333333</v>
      </c>
      <c r="T51" s="23">
        <f t="shared" si="11"/>
        <v>0.0125</v>
      </c>
      <c r="U51" s="21">
        <v>3</v>
      </c>
      <c r="V51" s="22">
        <v>0.003472222222222222</v>
      </c>
      <c r="W51" s="23">
        <f t="shared" si="12"/>
        <v>0.010416666666666666</v>
      </c>
      <c r="X51" s="95"/>
      <c r="Y51" s="90"/>
      <c r="Z51" s="91"/>
      <c r="AA51" s="97">
        <f t="shared" si="13"/>
        <v>0.04583333333333333</v>
      </c>
      <c r="AB51" s="73">
        <f t="shared" si="14"/>
        <v>0.19378472222222226</v>
      </c>
      <c r="AC51" s="76">
        <f t="shared" si="15"/>
        <v>0.14629629629629634</v>
      </c>
    </row>
    <row r="52" spans="1:29" ht="15" customHeight="1">
      <c r="A52" s="42" t="s">
        <v>137</v>
      </c>
      <c r="B52" s="67" t="s">
        <v>67</v>
      </c>
      <c r="C52" s="43" t="s">
        <v>88</v>
      </c>
      <c r="D52" s="44" t="s">
        <v>68</v>
      </c>
      <c r="E52" s="45">
        <v>49</v>
      </c>
      <c r="F52" s="86">
        <v>0.00511574074074074</v>
      </c>
      <c r="G52" s="83">
        <v>0.22141203703703705</v>
      </c>
      <c r="H52" s="46" t="s">
        <v>102</v>
      </c>
      <c r="I52" s="89"/>
      <c r="J52" s="90"/>
      <c r="K52" s="91"/>
      <c r="L52" s="47">
        <v>3</v>
      </c>
      <c r="M52" s="16">
        <v>0.003472222222222222</v>
      </c>
      <c r="N52" s="15">
        <f t="shared" si="9"/>
        <v>0.010416666666666666</v>
      </c>
      <c r="O52" s="47">
        <v>9</v>
      </c>
      <c r="P52" s="49">
        <v>0.0006944444444444445</v>
      </c>
      <c r="Q52" s="23">
        <f t="shared" si="10"/>
        <v>0.00625</v>
      </c>
      <c r="R52" s="47">
        <v>6</v>
      </c>
      <c r="S52" s="48">
        <v>0.0020833333333333333</v>
      </c>
      <c r="T52" s="23">
        <f t="shared" si="11"/>
        <v>0.0125</v>
      </c>
      <c r="U52" s="47">
        <v>3</v>
      </c>
      <c r="V52" s="48">
        <v>0.003472222222222222</v>
      </c>
      <c r="W52" s="23">
        <f t="shared" si="12"/>
        <v>0.010416666666666666</v>
      </c>
      <c r="X52" s="95"/>
      <c r="Y52" s="88"/>
      <c r="Z52" s="91"/>
      <c r="AA52" s="97">
        <f t="shared" si="13"/>
        <v>0.03958333333333333</v>
      </c>
      <c r="AB52" s="73">
        <f t="shared" si="14"/>
        <v>0.21629629629629632</v>
      </c>
      <c r="AC52" s="76">
        <f t="shared" si="15"/>
        <v>0.1734027777777778</v>
      </c>
    </row>
    <row r="53" spans="1:29" ht="15" customHeight="1" thickBot="1">
      <c r="A53" s="37" t="s">
        <v>138</v>
      </c>
      <c r="B53" s="68" t="s">
        <v>152</v>
      </c>
      <c r="C53" s="38" t="s">
        <v>88</v>
      </c>
      <c r="D53" s="39" t="s">
        <v>145</v>
      </c>
      <c r="E53" s="40">
        <v>63</v>
      </c>
      <c r="F53" s="87">
        <v>0.00662037037037036</v>
      </c>
      <c r="G53" s="84">
        <v>0.22583333333333333</v>
      </c>
      <c r="H53" s="41" t="s">
        <v>102</v>
      </c>
      <c r="I53" s="92"/>
      <c r="J53" s="93"/>
      <c r="K53" s="94"/>
      <c r="L53" s="25">
        <v>3</v>
      </c>
      <c r="M53" s="69">
        <v>0.003472222222222222</v>
      </c>
      <c r="N53" s="27">
        <f t="shared" si="9"/>
        <v>0.010416666666666666</v>
      </c>
      <c r="O53" s="25">
        <v>8</v>
      </c>
      <c r="P53" s="28">
        <v>0.0006944444444444445</v>
      </c>
      <c r="Q53" s="27">
        <f t="shared" si="10"/>
        <v>0.005555555555555556</v>
      </c>
      <c r="R53" s="25">
        <v>1</v>
      </c>
      <c r="S53" s="26">
        <v>0.0020833333333333333</v>
      </c>
      <c r="T53" s="27">
        <f t="shared" si="11"/>
        <v>0.0020833333333333333</v>
      </c>
      <c r="U53" s="25">
        <v>4</v>
      </c>
      <c r="V53" s="26">
        <v>0.003472222222222222</v>
      </c>
      <c r="W53" s="27">
        <f t="shared" si="12"/>
        <v>0.013888888888888888</v>
      </c>
      <c r="X53" s="96"/>
      <c r="Y53" s="93"/>
      <c r="Z53" s="94"/>
      <c r="AA53" s="101">
        <f t="shared" si="13"/>
        <v>0.03194444444444444</v>
      </c>
      <c r="AB53" s="77">
        <f t="shared" si="14"/>
        <v>0.21921296296296297</v>
      </c>
      <c r="AC53" s="78">
        <f>AB53-AA53-F7</f>
        <v>0.1857638888888889</v>
      </c>
    </row>
    <row r="54" spans="2:29" ht="15" customHeight="1">
      <c r="B54" s="51"/>
      <c r="C54" s="52"/>
      <c r="D54" s="53"/>
      <c r="H54" s="55"/>
      <c r="I54" s="56"/>
      <c r="J54" s="50"/>
      <c r="K54" s="54"/>
      <c r="L54" s="56"/>
      <c r="M54" s="57"/>
      <c r="N54" s="54"/>
      <c r="O54" s="56"/>
      <c r="P54" s="57"/>
      <c r="Q54" s="54"/>
      <c r="R54" s="56"/>
      <c r="S54" s="50"/>
      <c r="T54" s="54"/>
      <c r="U54" s="56"/>
      <c r="V54" s="50"/>
      <c r="W54" s="54"/>
      <c r="X54" s="56"/>
      <c r="Y54" s="50"/>
      <c r="Z54" s="54"/>
      <c r="AC54" s="79"/>
    </row>
    <row r="55" spans="9:25" ht="15" customHeight="1">
      <c r="I55" s="12"/>
      <c r="J55" s="12"/>
      <c r="L55" s="12"/>
      <c r="M55" s="12"/>
      <c r="O55" s="12"/>
      <c r="R55" s="12"/>
      <c r="S55" s="12"/>
      <c r="U55" s="12"/>
      <c r="V55" s="12"/>
      <c r="X55" s="12"/>
      <c r="Y55" s="12"/>
    </row>
  </sheetData>
  <sheetProtection/>
  <mergeCells count="16">
    <mergeCell ref="AB4:AB5"/>
    <mergeCell ref="AC4:AC5"/>
    <mergeCell ref="A33:H33"/>
    <mergeCell ref="I33:AC33"/>
    <mergeCell ref="A6:H6"/>
    <mergeCell ref="I6:AC6"/>
    <mergeCell ref="A1:H2"/>
    <mergeCell ref="A3:H4"/>
    <mergeCell ref="I3:AA3"/>
    <mergeCell ref="AB3:AC3"/>
    <mergeCell ref="I4:K4"/>
    <mergeCell ref="L4:N4"/>
    <mergeCell ref="O4:Q4"/>
    <mergeCell ref="R4:T4"/>
    <mergeCell ref="U4:W4"/>
    <mergeCell ref="X4:Z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</dc:creator>
  <cp:keywords/>
  <dc:description/>
  <cp:lastModifiedBy>Korisnik</cp:lastModifiedBy>
  <cp:lastPrinted>2008-11-08T16:00:19Z</cp:lastPrinted>
  <dcterms:created xsi:type="dcterms:W3CDTF">2005-03-20T10:28:35Z</dcterms:created>
  <dcterms:modified xsi:type="dcterms:W3CDTF">2010-12-22T13:07:58Z</dcterms:modified>
  <cp:category/>
  <cp:version/>
  <cp:contentType/>
  <cp:contentStatus/>
</cp:coreProperties>
</file>